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4ABED50C-58D0-4CA2-AA10-6329F7DA374C}" xr6:coauthVersionLast="47" xr6:coauthVersionMax="47" xr10:uidLastSave="{00000000-0000-0000-0000-000000000000}"/>
  <bookViews>
    <workbookView xWindow="-120" yWindow="-120" windowWidth="29040" windowHeight="15840" tabRatio="879" activeTab="3"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2" i="4" l="1"/>
  <c r="F159" i="4" s="1"/>
  <c r="C81" i="4"/>
  <c r="C77" i="4"/>
  <c r="C49" i="4"/>
  <c r="C42" i="4"/>
  <c r="F41" i="4" s="1"/>
  <c r="D37" i="4"/>
  <c r="G25" i="4" s="1"/>
  <c r="C37" i="4"/>
  <c r="F36" i="4" s="1"/>
  <c r="F33" i="4"/>
  <c r="F29" i="4"/>
  <c r="F25"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3" i="3"/>
  <c r="F212" i="3"/>
  <c r="F211" i="3"/>
  <c r="F210" i="3"/>
  <c r="F209" i="3"/>
  <c r="C208" i="3"/>
  <c r="F215" i="3" s="1"/>
  <c r="F206" i="3"/>
  <c r="F205" i="3"/>
  <c r="F204" i="3"/>
  <c r="F203" i="3"/>
  <c r="F202" i="3"/>
  <c r="F201" i="3"/>
  <c r="F200" i="3"/>
  <c r="F199" i="3"/>
  <c r="F198" i="3"/>
  <c r="F197" i="3"/>
  <c r="F196" i="3"/>
  <c r="F195" i="3"/>
  <c r="F194" i="3"/>
  <c r="F193" i="3"/>
  <c r="F208" i="3" s="1"/>
  <c r="F185" i="3"/>
  <c r="F184" i="3"/>
  <c r="F182" i="3"/>
  <c r="F181" i="3"/>
  <c r="F180" i="3"/>
  <c r="C179" i="3"/>
  <c r="F187" i="3" s="1"/>
  <c r="F178" i="3"/>
  <c r="F177" i="3"/>
  <c r="F175" i="3"/>
  <c r="F174" i="3"/>
  <c r="D167" i="3"/>
  <c r="C167" i="3"/>
  <c r="F164" i="3" s="1"/>
  <c r="G166" i="3"/>
  <c r="G165" i="3"/>
  <c r="F165" i="3"/>
  <c r="G164" i="3"/>
  <c r="G167" i="3" s="1"/>
  <c r="F160" i="3"/>
  <c r="F158" i="3"/>
  <c r="D156" i="3"/>
  <c r="G159" i="3" s="1"/>
  <c r="C156" i="3"/>
  <c r="F159" i="3" s="1"/>
  <c r="F155" i="3"/>
  <c r="F153" i="3"/>
  <c r="F152" i="3"/>
  <c r="F151" i="3"/>
  <c r="F149" i="3"/>
  <c r="F148" i="3"/>
  <c r="F147" i="3"/>
  <c r="F145" i="3"/>
  <c r="F144" i="3"/>
  <c r="F143" i="3"/>
  <c r="F141" i="3"/>
  <c r="F140" i="3"/>
  <c r="F139" i="3"/>
  <c r="G136" i="3"/>
  <c r="F136" i="3"/>
  <c r="G135" i="3"/>
  <c r="F135" i="3"/>
  <c r="F134" i="3"/>
  <c r="G132" i="3"/>
  <c r="F132" i="3"/>
  <c r="G131" i="3"/>
  <c r="F131" i="3"/>
  <c r="D130" i="3"/>
  <c r="G134" i="3" s="1"/>
  <c r="C130" i="3"/>
  <c r="F133" i="3" s="1"/>
  <c r="G129" i="3"/>
  <c r="F129" i="3"/>
  <c r="G128" i="3"/>
  <c r="F128" i="3"/>
  <c r="F127" i="3"/>
  <c r="G126" i="3"/>
  <c r="F126" i="3"/>
  <c r="G125" i="3"/>
  <c r="F125" i="3"/>
  <c r="G124" i="3"/>
  <c r="F124" i="3"/>
  <c r="F123" i="3"/>
  <c r="G122" i="3"/>
  <c r="F122" i="3"/>
  <c r="G121" i="3"/>
  <c r="F121" i="3"/>
  <c r="G120" i="3"/>
  <c r="F120" i="3"/>
  <c r="F119" i="3"/>
  <c r="G118" i="3"/>
  <c r="F118" i="3"/>
  <c r="G117" i="3"/>
  <c r="F117" i="3"/>
  <c r="G116" i="3"/>
  <c r="F116" i="3"/>
  <c r="F115" i="3"/>
  <c r="F130" i="3" s="1"/>
  <c r="G114" i="3"/>
  <c r="F114" i="3"/>
  <c r="G113" i="3"/>
  <c r="F113" i="3"/>
  <c r="G112" i="3"/>
  <c r="F112" i="3"/>
  <c r="F105" i="3"/>
  <c r="F101" i="3"/>
  <c r="D100" i="3"/>
  <c r="G102" i="3" s="1"/>
  <c r="C100" i="3"/>
  <c r="F103" i="3" s="1"/>
  <c r="F98" i="3"/>
  <c r="F96" i="3"/>
  <c r="F94" i="3"/>
  <c r="F82" i="3"/>
  <c r="F78" i="3"/>
  <c r="D77" i="3"/>
  <c r="G86" i="3" s="1"/>
  <c r="C77" i="3"/>
  <c r="F87" i="3" s="1"/>
  <c r="F75" i="3"/>
  <c r="F73" i="3"/>
  <c r="F71" i="3"/>
  <c r="F64" i="3"/>
  <c r="F63" i="3"/>
  <c r="F62" i="3"/>
  <c r="F59" i="3"/>
  <c r="C58" i="3"/>
  <c r="F61" i="3" s="1"/>
  <c r="F57" i="3"/>
  <c r="F56" i="3"/>
  <c r="F55" i="3"/>
  <c r="F54" i="3"/>
  <c r="C47" i="3"/>
  <c r="D45" i="3"/>
  <c r="D307" i="3"/>
  <c r="F295" i="3"/>
  <c r="D291" i="3"/>
  <c r="C307" i="3"/>
  <c r="D295" i="3"/>
  <c r="C291" i="3"/>
  <c r="C295" i="3"/>
  <c r="G293" i="3"/>
  <c r="F307" i="3"/>
  <c r="F293" i="3"/>
  <c r="D293" i="3"/>
  <c r="C293" i="3"/>
  <c r="G149" i="3" l="1"/>
  <c r="G144" i="3"/>
  <c r="G145" i="3"/>
  <c r="G152" i="3"/>
  <c r="G160" i="3"/>
  <c r="G140" i="3"/>
  <c r="F162" i="3"/>
  <c r="G153" i="3"/>
  <c r="G141" i="3"/>
  <c r="G148" i="3"/>
  <c r="F179" i="3"/>
  <c r="F70" i="3"/>
  <c r="F74" i="3"/>
  <c r="F81" i="3"/>
  <c r="F93" i="3"/>
  <c r="F97" i="3"/>
  <c r="F104" i="3"/>
  <c r="F138" i="3"/>
  <c r="F142" i="3"/>
  <c r="F146" i="3"/>
  <c r="F150" i="3"/>
  <c r="F154" i="3"/>
  <c r="F157" i="3"/>
  <c r="F161" i="3"/>
  <c r="F166" i="3"/>
  <c r="F167" i="3" s="1"/>
  <c r="F176" i="3"/>
  <c r="F183" i="3"/>
  <c r="F22" i="4"/>
  <c r="F26" i="4"/>
  <c r="F30" i="4"/>
  <c r="F34" i="4"/>
  <c r="F153" i="4"/>
  <c r="G87" i="3"/>
  <c r="G70" i="3"/>
  <c r="G74" i="3"/>
  <c r="G81" i="3"/>
  <c r="G93" i="3"/>
  <c r="G97" i="3"/>
  <c r="G104" i="3"/>
  <c r="G133" i="3"/>
  <c r="G138" i="3"/>
  <c r="G142" i="3"/>
  <c r="G146" i="3"/>
  <c r="G150" i="3"/>
  <c r="G154" i="3"/>
  <c r="G157" i="3"/>
  <c r="G161" i="3"/>
  <c r="G22" i="4"/>
  <c r="G37" i="4" s="1"/>
  <c r="G26" i="4"/>
  <c r="G30" i="4"/>
  <c r="G34" i="4"/>
  <c r="F154" i="4"/>
  <c r="G73" i="3"/>
  <c r="F23" i="4"/>
  <c r="F27" i="4"/>
  <c r="F31" i="4"/>
  <c r="F35" i="4"/>
  <c r="F39" i="4"/>
  <c r="F148" i="4"/>
  <c r="F155" i="4"/>
  <c r="G103" i="3"/>
  <c r="F53" i="3"/>
  <c r="F58" i="3" s="1"/>
  <c r="F60" i="3"/>
  <c r="G71" i="3"/>
  <c r="G75" i="3"/>
  <c r="G78" i="3"/>
  <c r="G82" i="3"/>
  <c r="G94" i="3"/>
  <c r="G98" i="3"/>
  <c r="G101" i="3"/>
  <c r="G105" i="3"/>
  <c r="G115" i="3"/>
  <c r="G130" i="3" s="1"/>
  <c r="G119" i="3"/>
  <c r="G123" i="3"/>
  <c r="G127" i="3"/>
  <c r="G139" i="3"/>
  <c r="G143" i="3"/>
  <c r="G147" i="3"/>
  <c r="G151" i="3"/>
  <c r="G155" i="3"/>
  <c r="G158" i="3"/>
  <c r="G162" i="3"/>
  <c r="F186" i="3"/>
  <c r="G23" i="4"/>
  <c r="G27" i="4"/>
  <c r="G31" i="4"/>
  <c r="G35" i="4"/>
  <c r="F40" i="4"/>
  <c r="F149" i="4"/>
  <c r="F156" i="4"/>
  <c r="G80" i="3"/>
  <c r="G33" i="4"/>
  <c r="F72" i="3"/>
  <c r="F76" i="3"/>
  <c r="F79" i="3"/>
  <c r="F86" i="3"/>
  <c r="F95" i="3"/>
  <c r="F99" i="3"/>
  <c r="F102" i="3"/>
  <c r="F24" i="4"/>
  <c r="F28" i="4"/>
  <c r="F32" i="4"/>
  <c r="F150" i="4"/>
  <c r="F157" i="4"/>
  <c r="G96" i="3"/>
  <c r="G29" i="4"/>
  <c r="G72" i="3"/>
  <c r="G76" i="3"/>
  <c r="G79" i="3"/>
  <c r="G95" i="3"/>
  <c r="G99" i="3"/>
  <c r="G24" i="4"/>
  <c r="G28" i="4"/>
  <c r="G32" i="4"/>
  <c r="G36" i="4"/>
  <c r="F151" i="4"/>
  <c r="F158" i="4"/>
  <c r="F80" i="3"/>
  <c r="F100" i="3" l="1"/>
  <c r="G100" i="3"/>
  <c r="F37" i="4"/>
  <c r="F77" i="3"/>
  <c r="F152" i="4"/>
  <c r="F42" i="4"/>
  <c r="G77" i="3"/>
  <c r="F156" i="3"/>
  <c r="G156" i="3"/>
</calcChain>
</file>

<file path=xl/sharedStrings.xml><?xml version="1.0" encoding="utf-8"?>
<sst xmlns="http://schemas.openxmlformats.org/spreadsheetml/2006/main" count="1293" uniqueCount="1068">
  <si>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</si>
  <si>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</si>
  <si>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</si>
  <si>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</si>
  <si>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</si>
  <si>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</si>
  <si>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</si>
  <si>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</si>
  <si>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</si>
  <si>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</si>
  <si>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</si>
  <si>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</si>
  <si>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</si>
  <si>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</si>
  <si>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</si>
  <si>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</si>
  <si>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</si>
  <si>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</si>
  <si>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</si>
  <si>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</si>
  <si>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</si>
  <si>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</si>
  <si>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</si>
  <si>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</si>
  <si>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</si>
  <si>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</si>
  <si>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</si>
  <si>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</si>
  <si>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</si>
  <si>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</si>
  <si>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</si>
  <si>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</si>
  <si>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</si>
  <si>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</si>
  <si>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</si>
  <si>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</si>
  <si>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</si>
  <si>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</si>
  <si>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</si>
  <si>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</si>
  <si>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</si>
  <si>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</si>
  <si>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</si>
  <si>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</si>
  <si>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</si>
  <si>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</si>
  <si>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</si>
  <si>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</si>
  <si>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</si>
  <si>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</si>
  <si>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</si>
  <si>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</si>
  <si>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</si>
  <si>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</si>
  <si>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</si>
  <si>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</si>
  <si>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</si>
  <si>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</si>
  <si>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</si>
  <si>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</si>
  <si>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</si>
  <si>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</si>
  <si>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</si>
  <si>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</si>
  <si>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</si>
  <si>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</si>
  <si>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</si>
  <si>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</si>
  <si>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</si>
  <si>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</si>
  <si>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</si>
  <si>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</si>
  <si>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</si>
  <si>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</si>
  <si>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</si>
  <si>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</si>
  <si>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</si>
  <si>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</si>
  <si>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</si>
  <si>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</si>
  <si>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</si>
  <si>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</si>
  <si>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</si>
  <si>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</si>
  <si>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</si>
  <si>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</si>
  <si>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</si>
  <si>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</si>
  <si>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</si>
  <si>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</si>
  <si>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</si>
  <si>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</si>
  <si>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</si>
  <si>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</si>
  <si>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</si>
  <si>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</si>
  <si>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</si>
  <si>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</si>
  <si>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</si>
  <si>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</si>
  <si>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</si>
  <si>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</si>
  <si>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</si>
  <si>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</si>
  <si>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</si>
  <si>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</si>
  <si>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</si>
  <si>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</si>
  <si>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</si>
  <si>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</si>
  <si>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</si>
  <si>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</si>
  <si>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</si>
  <si>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</si>
  <si>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</si>
  <si>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</si>
  <si>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</si>
  <si>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</si>
  <si>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</si>
  <si>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</si>
  <si>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</si>
  <si>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</si>
  <si>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</si>
  <si>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</si>
  <si>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</si>
  <si>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</si>
  <si>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</si>
  <si>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</si>
  <si>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</si>
  <si>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</si>
  <si>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</si>
  <si>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</si>
  <si>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</si>
  <si>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</si>
  <si>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</si>
  <si>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</si>
  <si>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</si>
  <si>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</si>
  <si>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</si>
  <si>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</si>
  <si>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</si>
  <si>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</si>
  <si>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</si>
  <si>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</si>
  <si>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</si>
  <si>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</si>
  <si>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</si>
  <si>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</si>
  <si>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</si>
  <si>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</si>
  <si>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</si>
  <si>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</si>
  <si>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</si>
  <si>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</si>
  <si>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</si>
  <si>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</si>
  <si>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</si>
  <si>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</si>
  <si>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</si>
  <si>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</si>
  <si>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</si>
  <si>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</si>
  <si>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</si>
  <si>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</si>
  <si>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</si>
  <si>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</si>
  <si>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</si>
  <si>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</si>
  <si>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</si>
  <si>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</si>
  <si>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</si>
  <si>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</si>
  <si>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</si>
  <si>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</si>
  <si>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</si>
  <si>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</si>
  <si>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</si>
  <si>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</si>
  <si>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</si>
  <si>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</si>
  <si>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</si>
  <si>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</si>
  <si>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</si>
  <si>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</si>
  <si>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</si>
  <si>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</si>
  <si>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</si>
  <si>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</si>
  <si>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</si>
  <si>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</si>
  <si>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</si>
  <si>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</si>
  <si>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</si>
  <si>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</si>
  <si>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</si>
  <si>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</si>
  <si>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</si>
  <si>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</si>
  <si>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</si>
  <si>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</si>
  <si>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30.09.2024</t>
  </si>
  <si>
    <t>OG.1.1.2</t>
  </si>
  <si>
    <t>Optional information e.g. Contact names</t>
  </si>
  <si>
    <t>Carl Steinar Lous</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</si>
  <si>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</si>
  <si>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</si>
  <si>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</si>
  <si>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</si>
  <si>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</si>
  <si>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</si>
  <si>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</si>
  <si>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</si>
  <si>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</si>
  <si>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</si>
  <si>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</si>
  <si>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</si>
  <si>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</si>
  <si>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</si>
  <si>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</si>
  <si>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</si>
  <si>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</si>
  <si>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</si>
  <si>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</si>
  <si>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</si>
  <si>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</si>
  <si>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</si>
  <si>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</si>
  <si>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</si>
  <si>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</si>
  <si>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</si>
  <si>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</si>
  <si>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</si>
  <si>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</si>
  <si>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</si>
  <si>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</si>
  <si>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</si>
  <si>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</si>
  <si>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</si>
  <si>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</si>
  <si>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</si>
  <si>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</si>
  <si>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</si>
  <si>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</si>
  <si>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</si>
  <si>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</si>
  <si>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</si>
  <si>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</si>
  <si>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</si>
  <si>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</si>
  <si>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</si>
  <si>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</si>
  <si>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</si>
  <si>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</si>
  <si>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</si>
  <si>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</si>
  <si>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</si>
  <si>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</si>
  <si>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</si>
  <si>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</si>
  <si>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</si>
  <si>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</si>
  <si>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</si>
  <si>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</si>
  <si>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</si>
  <si>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</si>
  <si>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</si>
  <si>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</si>
  <si>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</si>
  <si>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</si>
  <si>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</si>
  <si>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</si>
  <si>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</si>
  <si>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</si>
  <si>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</si>
  <si>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</si>
  <si>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</si>
  <si>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</si>
  <si>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</si>
  <si>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</si>
  <si>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</si>
  <si>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</si>
  <si>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</si>
  <si>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</si>
  <si>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</si>
  <si>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</si>
  <si>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</si>
  <si>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</si>
  <si>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</si>
  <si>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</si>
  <si>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</si>
  <si>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</si>
  <si>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</si>
  <si>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</si>
  <si>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</si>
  <si>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</si>
  <si>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</si>
  <si>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</si>
  <si>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</si>
  <si>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</si>
  <si>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</si>
  <si>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</si>
  <si>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</si>
  <si>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</si>
  <si>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</si>
  <si>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</si>
  <si>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</si>
  <si>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</si>
  <si>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</si>
  <si>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</si>
  <si>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</si>
  <si>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</si>
  <si>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</si>
  <si>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</si>
  <si>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</si>
  <si>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</si>
  <si>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</si>
  <si>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</si>
  <si>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</si>
  <si>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</si>
  <si>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</si>
  <si>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</si>
  <si>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</si>
  <si>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</si>
  <si>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</si>
  <si>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</si>
  <si>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</si>
  <si>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</si>
  <si>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</si>
  <si>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</si>
  <si>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</si>
  <si>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</si>
  <si>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</si>
  <si>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</si>
  <si>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</si>
  <si>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</si>
  <si>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</si>
  <si>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</si>
  <si>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</si>
  <si>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</si>
  <si>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</si>
  <si>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</si>
  <si>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</si>
  <si>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</si>
  <si>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</si>
  <si>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</si>
  <si>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</si>
  <si>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</si>
  <si>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</si>
  <si>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</si>
  <si>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</si>
  <si>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</si>
  <si>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</si>
  <si>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</si>
  <si>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</si>
  <si>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</si>
  <si>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</si>
  <si>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</si>
  <si>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</si>
  <si>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</si>
  <si>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</si>
  <si>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</si>
  <si>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</si>
  <si>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</si>
  <si>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</si>
  <si>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</si>
  <si>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</si>
  <si>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</si>
  <si>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</si>
  <si>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</si>
  <si>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</si>
  <si>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</si>
  <si>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</si>
  <si>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</si>
  <si>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</si>
  <si>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</si>
  <si>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</si>
  <si>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</si>
  <si>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</si>
  <si>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</si>
  <si>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</si>
  <si>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</si>
  <si>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</si>
  <si>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</si>
  <si>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</si>
  <si>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</si>
  <si>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</si>
  <si>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</si>
  <si>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</si>
  <si>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</si>
  <si>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</si>
  <si>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</si>
  <si>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</si>
  <si>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</si>
  <si>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</si>
  <si>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</si>
  <si>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</si>
  <si>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</si>
  <si>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</si>
  <si>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</si>
  <si>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</si>
  <si>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</si>
  <si>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</si>
  <si>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</si>
  <si>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</si>
  <si>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</si>
  <si>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</si>
  <si>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</si>
  <si>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</si>
  <si>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</si>
  <si>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</si>
  <si>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</si>
  <si>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</si>
  <si>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</si>
  <si>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</si>
  <si>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</si>
  <si>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</si>
  <si>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</si>
  <si>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</si>
  <si>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</si>
  <si>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</si>
  <si>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</si>
  <si>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</si>
  <si>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</si>
  <si>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</si>
  <si>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</si>
  <si>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</si>
  <si>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</si>
  <si>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</si>
  <si>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</si>
  <si>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</si>
  <si>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</si>
  <si>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</si>
  <si>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</si>
  <si>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</si>
  <si>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</si>
  <si>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</si>
  <si>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</si>
  <si>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</si>
  <si>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</si>
  <si>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</si>
  <si>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</si>
  <si>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</si>
  <si>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</si>
  <si>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</si>
  <si>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</si>
  <si>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</si>
  <si>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</si>
  <si>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</si>
  <si>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</si>
  <si>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</si>
  <si>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</si>
  <si>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</si>
  <si>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</si>
  <si>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</si>
  <si>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</si>
  <si>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</si>
  <si>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</si>
  <si>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</si>
  <si>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</si>
  <si>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</si>
  <si>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</si>
  <si>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</si>
  <si>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</si>
  <si>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</si>
  <si>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</si>
  <si>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</si>
  <si>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</si>
  <si>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</si>
  <si>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</si>
  <si>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</si>
  <si>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</si>
  <si>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</si>
  <si>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</si>
  <si>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</si>
  <si>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</si>
  <si>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</si>
  <si>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</si>
  <si>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</si>
  <si>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</si>
  <si>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</si>
  <si>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</si>
  <si>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</si>
  <si>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</si>
  <si>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</si>
  <si>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</si>
  <si>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</si>
  <si>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</si>
  <si>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</si>
  <si>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</si>
  <si>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</si>
  <si>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</si>
  <si>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</si>
  <si>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</si>
  <si>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</si>
  <si>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</si>
  <si>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</si>
  <si>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</si>
  <si>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</si>
  <si>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</si>
  <si>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</si>
  <si>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</si>
  <si>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</si>
  <si>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</si>
  <si>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</si>
  <si>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</si>
  <si>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</si>
  <si>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</si>
  <si>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</si>
  <si>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</si>
  <si>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</si>
  <si>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</si>
  <si>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</si>
  <si>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</si>
  <si>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</si>
  <si>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</si>
  <si>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</si>
  <si>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</si>
  <si>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</si>
  <si>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</si>
  <si>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</si>
  <si>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</si>
  <si>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</si>
  <si>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</si>
  <si>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</si>
  <si>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</si>
  <si>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</si>
  <si>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</si>
  <si>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</si>
  <si>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</si>
  <si>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</si>
  <si>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</si>
  <si>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</si>
  <si>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</si>
  <si>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</si>
  <si>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</si>
  <si>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</si>
  <si>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</si>
  <si>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</si>
  <si>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</si>
  <si>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</si>
  <si>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</si>
  <si>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</si>
  <si>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</si>
  <si>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</si>
  <si>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</si>
  <si>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</si>
  <si>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</si>
  <si>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</si>
  <si>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</si>
  <si>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</si>
  <si>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</si>
  <si>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</si>
  <si>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</si>
  <si>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</si>
  <si>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</si>
  <si>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</si>
  <si>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</si>
  <si>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</si>
  <si>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</si>
  <si>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</si>
  <si>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</si>
  <si>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</si>
  <si>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</si>
  <si>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</si>
  <si>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</si>
  <si>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</si>
  <si>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</si>
  <si>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</si>
  <si>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</si>
  <si>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</si>
  <si>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</si>
  <si>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</si>
  <si>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</si>
  <si>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</si>
  <si>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</si>
  <si>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</si>
  <si>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</si>
  <si>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</si>
  <si>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</si>
  <si>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</si>
  <si>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</si>
  <si>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</si>
  <si>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</si>
  <si>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</si>
  <si>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</si>
  <si>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</si>
  <si>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</si>
  <si>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</si>
  <si>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</si>
  <si>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</si>
  <si>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</si>
  <si>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</si>
  <si>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</si>
  <si>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</si>
  <si>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</si>
  <si>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</si>
  <si>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</si>
  <si>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</si>
  <si>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</si>
  <si>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</si>
  <si>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</si>
  <si>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</si>
  <si>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</si>
  <si>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</si>
  <si>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</si>
  <si>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</si>
  <si>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</si>
  <si>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</si>
  <si>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</si>
  <si>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</si>
  <si>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</si>
  <si>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</si>
  <si>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</si>
  <si>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</si>
  <si>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</si>
  <si>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</si>
  <si>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</si>
  <si>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</si>
  <si>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</si>
  <si>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</si>
  <si>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</si>
  <si>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</si>
  <si>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</si>
  <si>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</si>
  <si>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</si>
  <si>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</si>
  <si>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</si>
  <si>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</si>
  <si>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</si>
  <si>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</si>
  <si>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</si>
  <si>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</si>
  <si>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</si>
  <si>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</si>
  <si>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</si>
  <si>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</si>
  <si>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</si>
  <si>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</si>
  <si>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</si>
  <si>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</si>
  <si>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</si>
  <si>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</si>
  <si>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</si>
  <si>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</si>
  <si>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</si>
  <si>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</si>
  <si>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</si>
  <si>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</si>
  <si>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</si>
  <si>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</si>
  <si>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</si>
  <si>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</si>
  <si>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</si>
  <si>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</si>
  <si>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</si>
  <si>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</si>
  <si>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</si>
  <si>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</si>
  <si>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</si>
  <si>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</si>
  <si>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</si>
  <si>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</si>
  <si>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</si>
  <si>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</si>
  <si>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</si>
  <si>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</si>
  <si>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</si>
  <si>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</si>
  <si>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</si>
  <si>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</si>
  <si>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</si>
  <si>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</si>
  <si>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</si>
  <si>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</si>
  <si>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</si>
  <si>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</si>
  <si>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</si>
  <si>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</si>
  <si>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</si>
  <si>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</si>
  <si>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</si>
  <si>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</si>
  <si>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</si>
  <si>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</si>
  <si>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</si>
  <si>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</si>
  <si>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</si>
  <si>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</si>
  <si>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</si>
  <si>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</si>
  <si>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</si>
  <si>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</si>
  <si>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</si>
  <si>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</si>
  <si>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</si>
  <si>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</si>
  <si>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</si>
  <si>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</si>
  <si>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</si>
  <si>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</si>
  <si>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</si>
  <si>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</si>
  <si>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</si>
  <si>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</si>
  <si>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</si>
  <si>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</si>
  <si>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</si>
  <si>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</si>
  <si>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</si>
  <si>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</si>
  <si>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</si>
  <si>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</si>
  <si>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</si>
  <si>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</si>
  <si>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</si>
  <si>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</si>
  <si>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</si>
  <si>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</si>
  <si>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</si>
  <si>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</si>
  <si>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</si>
  <si>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</si>
  <si>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</si>
  <si>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</si>
  <si>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</si>
  <si>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</si>
  <si>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</si>
  <si>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</si>
  <si>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</si>
  <si>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</si>
  <si>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</si>
  <si>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</si>
  <si>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</si>
  <si>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</si>
  <si>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</si>
  <si>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</si>
  <si>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</si>
  <si>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</si>
  <si>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</si>
  <si>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</si>
  <si>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</si>
  <si>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</si>
  <si>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</si>
  <si>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</si>
  <si>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</si>
  <si>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</si>
  <si>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</si>
  <si>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</si>
  <si>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</si>
  <si>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</si>
  <si>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</si>
  <si>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</si>
  <si>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</si>
  <si>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</si>
  <si>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</si>
  <si>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</si>
  <si>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</si>
  <si>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</si>
  <si>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</si>
  <si>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</si>
  <si>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</si>
  <si>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</si>
  <si>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</si>
  <si>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</si>
  <si>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</si>
  <si>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</si>
  <si>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</si>
  <si>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</si>
  <si>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</si>
  <si>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</si>
  <si>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</si>
  <si>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</si>
  <si>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</si>
  <si>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</si>
  <si>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</si>
  <si>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</si>
  <si>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</si>
  <si>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</si>
  <si>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</si>
  <si>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</si>
  <si>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</si>
  <si>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</si>
  <si>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</si>
  <si>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</si>
  <si>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</si>
  <si>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</si>
  <si>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</si>
  <si>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</si>
  <si>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</si>
  <si>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</si>
  <si>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</si>
  <si>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</si>
  <si>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</si>
  <si>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</si>
  <si>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</si>
  <si>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</si>
  <si>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</si>
  <si>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</si>
  <si>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</si>
  <si>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</si>
  <si>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</si>
  <si>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</si>
  <si>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</si>
  <si>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</si>
  <si>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</si>
  <si>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</si>
  <si>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</si>
  <si>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</si>
  <si>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</si>
  <si>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</si>
  <si>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</si>
  <si>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</si>
  <si>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</si>
  <si>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</si>
  <si>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</si>
  <si>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</si>
  <si>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</si>
  <si>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</si>
  <si>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</si>
  <si>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</si>
  <si>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</si>
  <si>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</si>
  <si>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</si>
  <si>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</si>
  <si>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</si>
  <si>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</si>
  <si>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</si>
  <si>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</si>
  <si>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</si>
  <si>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</si>
  <si>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</si>
  <si>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</si>
  <si>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</si>
  <si>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</si>
  <si>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</si>
  <si>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</si>
  <si>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</si>
  <si>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</si>
  <si>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</si>
  <si>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</si>
  <si>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</si>
  <si>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</si>
  <si>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</si>
  <si>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</si>
  <si>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</si>
  <si>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</si>
  <si>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</si>
  <si>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</si>
  <si>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</si>
  <si>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</si>
  <si>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</si>
  <si>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</si>
  <si>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</si>
  <si>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</si>
  <si>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</si>
  <si>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</si>
  <si>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</si>
  <si>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</si>
  <si>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</si>
  <si>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</si>
  <si>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</si>
  <si>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</si>
  <si>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</si>
  <si>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Trøndelag</t>
  </si>
  <si>
    <t>PS.8.5.3</t>
  </si>
  <si>
    <t>Innlandet</t>
  </si>
  <si>
    <t>PS.8.5.4</t>
  </si>
  <si>
    <t>Buskerud</t>
  </si>
  <si>
    <t>PS.8.5.5</t>
  </si>
  <si>
    <t>Østfold</t>
  </si>
  <si>
    <t>PS.8.5.6</t>
  </si>
  <si>
    <t>Vestland</t>
  </si>
  <si>
    <t>PS.8.5.7</t>
  </si>
  <si>
    <t>Akershus</t>
  </si>
  <si>
    <t>PS.8.5.8</t>
  </si>
  <si>
    <t>Troms</t>
  </si>
  <si>
    <t>PS.8.5.9</t>
  </si>
  <si>
    <t>Finnmark</t>
  </si>
  <si>
    <t>PS.8.5.10</t>
  </si>
  <si>
    <t>Rogaland</t>
  </si>
  <si>
    <t>PS.8.5.11</t>
  </si>
  <si>
    <t>Vestfold</t>
  </si>
  <si>
    <t>PS.8.5.12</t>
  </si>
  <si>
    <t>Agder</t>
  </si>
  <si>
    <t>PS.8.5.13</t>
  </si>
  <si>
    <t>Møre og Romsdal</t>
  </si>
  <si>
    <t>PS.8.5.14</t>
  </si>
  <si>
    <t>Telemark</t>
  </si>
  <si>
    <t>PS.8.5.15</t>
  </si>
  <si>
    <t xml:space="preserve">Vestfold </t>
  </si>
  <si>
    <t>PS.8.5.16</t>
  </si>
  <si>
    <t>No data_Norway</t>
  </si>
  <si>
    <t>PS.8.5.17</t>
  </si>
  <si>
    <t>Svalbard</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</si>
  <si>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</si>
  <si>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</si>
  <si>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</si>
  <si>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</si>
  <si>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</si>
  <si>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</si>
  <si>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</si>
  <si>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</si>
  <si>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</si>
  <si>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</si>
  <si>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</si>
  <si>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</si>
  <si>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</si>
  <si>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</si>
  <si>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</si>
  <si>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</si>
  <si>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</si>
  <si>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</si>
  <si>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</si>
  <si>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</si>
  <si>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</si>
  <si>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</si>
  <si>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</si>
  <si>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</si>
  <si>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</si>
  <si>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</si>
  <si>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</si>
  <si>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</si>
  <si>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</si>
  <si>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</si>
  <si>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</si>
  <si>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</si>
  <si>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</si>
  <si>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</si>
  <si>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</si>
  <si>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</si>
  <si>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</si>
  <si>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</si>
  <si>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</si>
  <si>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</si>
  <si>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</si>
  <si>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</si>
  <si>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</si>
  <si>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</si>
  <si>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</si>
  <si>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</si>
  <si>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</si>
  <si>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</si>
  <si>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</si>
  <si>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</si>
  <si>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</si>
  <si>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</si>
  <si>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</si>
  <si>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</si>
  <si>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</si>
  <si>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</si>
  <si>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</si>
  <si>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</si>
  <si>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</si>
  <si>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</si>
  <si>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</si>
  <si>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</si>
  <si>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</si>
  <si>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</si>
  <si>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</si>
  <si>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</si>
  <si>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</si>
  <si>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</si>
  <si>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</si>
  <si>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</si>
  <si>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</si>
  <si>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</si>
  <si>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</si>
  <si>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</si>
  <si>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</si>
  <si>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</si>
  <si>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</si>
  <si>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</si>
  <si>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</si>
  <si>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</si>
  <si>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</si>
  <si>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</si>
  <si>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</si>
  <si>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</si>
  <si>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</si>
  <si>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</si>
  <si>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</si>
  <si>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</si>
  <si>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</si>
  <si>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</si>
  <si>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</si>
  <si>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</si>
  <si>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</si>
  <si>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</si>
  <si>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</si>
  <si>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</si>
  <si>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</si>
  <si>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</si>
  <si>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</si>
  <si>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</si>
  <si>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</si>
  <si>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</si>
  <si>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</si>
  <si>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</si>
  <si>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</si>
  <si>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</si>
  <si>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</si>
  <si>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</si>
  <si>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</si>
  <si>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</si>
  <si>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</si>
  <si>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</si>
  <si>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</si>
  <si>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</si>
  <si>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</si>
  <si>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</si>
  <si>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</si>
  <si>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</si>
  <si>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</si>
  <si>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</si>
  <si>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</si>
  <si>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</si>
  <si>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</si>
  <si>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</si>
  <si>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</si>
  <si>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</si>
  <si>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</si>
  <si>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</si>
  <si>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</si>
  <si>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</si>
  <si>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</si>
  <si>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</si>
  <si>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</si>
  <si>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</si>
  <si>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</si>
  <si>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</si>
  <si>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</si>
  <si>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</si>
  <si>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</si>
  <si>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</si>
  <si>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</si>
  <si>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</si>
  <si>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</si>
  <si>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</si>
  <si>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</si>
  <si>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</si>
  <si>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</si>
  <si>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</si>
  <si>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</si>
  <si>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</si>
  <si>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</si>
  <si>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</si>
  <si>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</si>
  <si>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</si>
  <si>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</si>
  <si>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</si>
  <si>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</si>
  <si>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</si>
  <si>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</si>
  <si>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</si>
  <si>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</si>
  <si>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</si>
  <si>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</si>
  <si>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</si>
  <si>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</si>
  <si>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</si>
  <si>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</si>
  <si>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</si>
  <si>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</si>
  <si>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</si>
  <si>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</si>
  <si>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</si>
  <si>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07/11/2024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</si>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</sst>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17.2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34.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17.2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1066</v>
      </c>
      <c r="G9" s="6"/>
      <c r="H9" s="6"/>
      <c r="I9" s="6"/>
      <c r="J9" s="7"/>
    </row>
    <row r="10" spans="2:10" ht="21" customHeight="1" x14ac:dyDescent="0.25">
      <c r="B10" s="5"/>
      <c r="C10" s="6"/>
      <c r="D10" s="6"/>
      <c r="E10" s="6"/>
      <c r="F10" s="11" t="s">
        <v>1067</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301" zoomScale="80" zoomScaleNormal="80" workbookViewId="0">
      <selection activeCell="C155" sqref="C155:D15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C16" s="102"/>
      <c r="E16" s="28"/>
      <c r="F16" s="28"/>
      <c r="H16" s="20"/>
      <c r="L16" s="20"/>
      <c r="M16" s="20"/>
    </row>
    <row r="17" spans="1:13" x14ac:dyDescent="0.25">
      <c r="A17" s="22" t="s">
        <v>195</v>
      </c>
      <c r="B17" s="36" t="s">
        <v>196</v>
      </c>
      <c r="C17" s="102" t="s">
        <v>197</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7" t="s">
        <v>202</v>
      </c>
      <c r="C19" s="109" t="s">
        <v>203</v>
      </c>
      <c r="E19" s="28"/>
      <c r="F19" s="28"/>
      <c r="H19" s="20"/>
      <c r="L19" s="20"/>
      <c r="M19" s="20"/>
    </row>
    <row r="20" spans="1:13" outlineLevel="1" x14ac:dyDescent="0.25">
      <c r="A20" s="22" t="s">
        <v>204</v>
      </c>
      <c r="B20" s="37" t="s">
        <v>205</v>
      </c>
      <c r="C20" s="10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2" t="s">
        <v>214</v>
      </c>
      <c r="D27" s="39"/>
      <c r="E27" s="39"/>
      <c r="F27" s="39"/>
      <c r="H27" s="20"/>
      <c r="L27" s="20"/>
      <c r="M27" s="20"/>
    </row>
    <row r="28" spans="1:13" x14ac:dyDescent="0.25">
      <c r="A28" s="22" t="s">
        <v>215</v>
      </c>
      <c r="B28" s="104" t="s">
        <v>216</v>
      </c>
      <c r="C28" s="102" t="s">
        <v>214</v>
      </c>
      <c r="D28" s="39"/>
      <c r="E28" s="39"/>
      <c r="F28" s="39"/>
      <c r="H28" s="20"/>
      <c r="L28" s="20"/>
      <c r="M28" s="22" t="s">
        <v>214</v>
      </c>
    </row>
    <row r="29" spans="1:13" x14ac:dyDescent="0.25">
      <c r="A29" s="22" t="s">
        <v>217</v>
      </c>
      <c r="B29" s="38" t="s">
        <v>218</v>
      </c>
      <c r="C29" s="102" t="s">
        <v>214</v>
      </c>
      <c r="E29" s="39"/>
      <c r="F29" s="39"/>
      <c r="H29" s="20"/>
      <c r="L29" s="20"/>
      <c r="M29" s="22" t="s">
        <v>219</v>
      </c>
    </row>
    <row r="30" spans="1:13" ht="30" customHeight="1" outlineLevel="1" x14ac:dyDescent="0.25">
      <c r="A30" s="22" t="s">
        <v>220</v>
      </c>
      <c r="B30" s="38" t="s">
        <v>221</v>
      </c>
      <c r="C30" s="102"/>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16">
        <v>24267.30061264</v>
      </c>
      <c r="F38" s="39"/>
      <c r="H38" s="20"/>
      <c r="L38" s="20"/>
      <c r="M38" s="20"/>
    </row>
    <row r="39" spans="1:14" x14ac:dyDescent="0.25">
      <c r="A39" s="22" t="s">
        <v>232</v>
      </c>
      <c r="B39" s="39" t="s">
        <v>233</v>
      </c>
      <c r="C39" s="116">
        <v>22950</v>
      </c>
      <c r="F39" s="39"/>
      <c r="H39" s="20"/>
      <c r="L39" s="20"/>
      <c r="M39" s="20"/>
      <c r="N39" s="52"/>
    </row>
    <row r="40" spans="1:14" outlineLevel="1" x14ac:dyDescent="0.25">
      <c r="A40" s="22" t="s">
        <v>234</v>
      </c>
      <c r="B40" s="45" t="s">
        <v>235</v>
      </c>
      <c r="C40" s="116" t="s">
        <v>236</v>
      </c>
      <c r="F40" s="39"/>
      <c r="H40" s="20"/>
      <c r="L40" s="20"/>
      <c r="M40" s="20"/>
      <c r="N40" s="52"/>
    </row>
    <row r="41" spans="1:14" outlineLevel="1" x14ac:dyDescent="0.25">
      <c r="A41" s="22" t="s">
        <v>237</v>
      </c>
      <c r="B41" s="45" t="s">
        <v>238</v>
      </c>
      <c r="C41" s="116" t="s">
        <v>236</v>
      </c>
      <c r="F41" s="39"/>
      <c r="H41" s="20"/>
      <c r="L41" s="20"/>
      <c r="M41" s="20"/>
      <c r="N41" s="52"/>
    </row>
    <row r="42" spans="1:14" outlineLevel="1" x14ac:dyDescent="0.25">
      <c r="A42" s="22" t="s">
        <v>239</v>
      </c>
      <c r="B42" s="45"/>
      <c r="C42" s="87"/>
      <c r="F42" s="39"/>
      <c r="H42" s="20"/>
      <c r="L42" s="20"/>
      <c r="M42" s="20"/>
      <c r="N42" s="52"/>
    </row>
    <row r="43" spans="1:14" outlineLevel="1" x14ac:dyDescent="0.25">
      <c r="A43" s="20" t="s">
        <v>240</v>
      </c>
      <c r="B43" s="39"/>
      <c r="F43" s="39"/>
      <c r="H43" s="20"/>
      <c r="L43" s="20"/>
      <c r="M43" s="20"/>
      <c r="N43" s="52"/>
    </row>
    <row r="44" spans="1:14" ht="15" customHeight="1" x14ac:dyDescent="0.25">
      <c r="A44" s="41"/>
      <c r="B44" s="41" t="s">
        <v>241</v>
      </c>
      <c r="C44" s="41" t="s">
        <v>242</v>
      </c>
      <c r="D44" s="41" t="s">
        <v>243</v>
      </c>
      <c r="E44" s="41"/>
      <c r="F44" s="41" t="s">
        <v>244</v>
      </c>
      <c r="G44" s="41" t="s">
        <v>245</v>
      </c>
      <c r="I44" s="20"/>
      <c r="J44" s="20"/>
      <c r="K44" s="52"/>
      <c r="L44" s="52"/>
      <c r="M44" s="52"/>
      <c r="N44" s="52"/>
    </row>
    <row r="45" spans="1:14" x14ac:dyDescent="0.25">
      <c r="A45" s="22" t="s">
        <v>246</v>
      </c>
      <c r="B45" s="39" t="s">
        <v>247</v>
      </c>
      <c r="C45" s="117" t="s">
        <v>248</v>
      </c>
      <c r="D45" s="85">
        <f>IF(OR(C38="[For completion]",C39="[For completion]"),"Please complete G.3.1.1 and G.3.1.2",(C38/C39-1-MAX(C45,F45)))</f>
        <v>5.7398719505010964E-2</v>
      </c>
      <c r="E45" s="85"/>
      <c r="F45" s="85"/>
      <c r="G45" s="22" t="s">
        <v>236</v>
      </c>
      <c r="H45" s="20"/>
      <c r="L45" s="20"/>
      <c r="M45" s="20"/>
      <c r="N45" s="52"/>
    </row>
    <row r="46" spans="1:14" outlineLevel="1" x14ac:dyDescent="0.25">
      <c r="C46" s="85"/>
      <c r="D46" s="85"/>
      <c r="E46" s="85"/>
      <c r="F46" s="85"/>
      <c r="G46" s="58"/>
      <c r="H46" s="20"/>
      <c r="L46" s="20"/>
      <c r="M46" s="20"/>
      <c r="N46" s="52"/>
    </row>
    <row r="47" spans="1:14" outlineLevel="1" x14ac:dyDescent="0.25">
      <c r="A47" s="112" t="s">
        <v>250</v>
      </c>
      <c r="B47" s="112" t="s">
        <v>251</v>
      </c>
      <c r="C47" s="114">
        <f>IF(OR(C38="[For completion]",C39="[For completion]"),"", C38-C39)</f>
        <v>1317.3006126399996</v>
      </c>
      <c r="D47" s="85"/>
      <c r="E47" s="85"/>
      <c r="F47" s="85"/>
      <c r="G47" s="58"/>
      <c r="H47" s="20"/>
      <c r="L47" s="20"/>
      <c r="M47" s="20"/>
      <c r="N47" s="52"/>
    </row>
    <row r="48" spans="1:14" outlineLevel="1" x14ac:dyDescent="0.25">
      <c r="A48" s="22" t="s">
        <v>252</v>
      </c>
      <c r="C48" s="58"/>
      <c r="D48" s="58"/>
      <c r="E48" s="58"/>
      <c r="F48" s="58"/>
      <c r="G48" s="58"/>
      <c r="H48" s="20"/>
      <c r="L48" s="20"/>
      <c r="M48" s="20"/>
      <c r="N48" s="52"/>
    </row>
    <row r="49" spans="1:14" outlineLevel="1" x14ac:dyDescent="0.25">
      <c r="A49" s="22" t="s">
        <v>253</v>
      </c>
      <c r="B49" s="37" t="s">
        <v>254</v>
      </c>
      <c r="C49" s="58"/>
      <c r="D49" s="58"/>
      <c r="E49" s="58"/>
      <c r="F49" s="58"/>
      <c r="G49" s="58"/>
      <c r="H49" s="20"/>
      <c r="L49" s="20"/>
      <c r="M49" s="20"/>
      <c r="N49" s="52"/>
    </row>
    <row r="50" spans="1:14" outlineLevel="1" x14ac:dyDescent="0.25">
      <c r="A50" s="22" t="s">
        <v>255</v>
      </c>
      <c r="B50" s="37" t="s">
        <v>256</v>
      </c>
      <c r="C50" s="58"/>
      <c r="D50" s="58"/>
      <c r="E50" s="58"/>
      <c r="F50" s="58"/>
      <c r="G50" s="58"/>
      <c r="H50" s="20"/>
      <c r="L50" s="20"/>
      <c r="M50" s="20"/>
      <c r="N50" s="52"/>
    </row>
    <row r="51" spans="1:14" outlineLevel="1" x14ac:dyDescent="0.25">
      <c r="A51" s="22" t="s">
        <v>257</v>
      </c>
      <c r="B51" s="37"/>
      <c r="C51" s="58"/>
      <c r="D51" s="58"/>
      <c r="E51" s="58"/>
      <c r="F51" s="58"/>
      <c r="G51" s="58"/>
      <c r="H51" s="20"/>
      <c r="L51" s="20"/>
      <c r="M51" s="20"/>
      <c r="N51" s="52"/>
    </row>
    <row r="52" spans="1:14" ht="15" customHeight="1" x14ac:dyDescent="0.25">
      <c r="A52" s="41"/>
      <c r="B52" s="42" t="s">
        <v>258</v>
      </c>
      <c r="C52" s="41" t="s">
        <v>229</v>
      </c>
      <c r="D52" s="41"/>
      <c r="E52" s="43"/>
      <c r="F52" s="44" t="s">
        <v>259</v>
      </c>
      <c r="G52" s="44"/>
      <c r="H52" s="20"/>
      <c r="L52" s="20"/>
      <c r="M52" s="20"/>
      <c r="N52" s="52"/>
    </row>
    <row r="53" spans="1:14" x14ac:dyDescent="0.25">
      <c r="A53" s="22" t="s">
        <v>260</v>
      </c>
      <c r="B53" s="39" t="s">
        <v>261</v>
      </c>
      <c r="C53" s="116"/>
      <c r="E53" s="47"/>
      <c r="F53" s="94">
        <f>IF($C$58=0,"",IF(C53="[for completion]","",C53/$C$58))</f>
        <v>0</v>
      </c>
      <c r="G53" s="48"/>
      <c r="H53" s="20"/>
      <c r="L53" s="20"/>
      <c r="M53" s="20"/>
      <c r="N53" s="52"/>
    </row>
    <row r="54" spans="1:14" x14ac:dyDescent="0.25">
      <c r="A54" s="22" t="s">
        <v>262</v>
      </c>
      <c r="B54" s="39" t="s">
        <v>263</v>
      </c>
      <c r="C54" s="116">
        <v>17879.84200764</v>
      </c>
      <c r="E54" s="47"/>
      <c r="F54" s="94">
        <f>IF($C$58=0,"",IF(C54="[for completion]","",C54/$C$58))</f>
        <v>0.73678742819574283</v>
      </c>
      <c r="G54" s="48"/>
      <c r="H54" s="20"/>
      <c r="L54" s="20"/>
      <c r="M54" s="20"/>
      <c r="N54" s="52"/>
    </row>
    <row r="55" spans="1:14" x14ac:dyDescent="0.25">
      <c r="A55" s="22" t="s">
        <v>264</v>
      </c>
      <c r="B55" s="39" t="s">
        <v>265</v>
      </c>
      <c r="C55" s="116"/>
      <c r="E55" s="47"/>
      <c r="F55" s="94">
        <f>IF($C$58=0,"",IF(C55="[for completion]","",C55/$C$58))</f>
        <v>0</v>
      </c>
      <c r="G55" s="48"/>
      <c r="H55" s="20"/>
      <c r="L55" s="20"/>
      <c r="M55" s="20"/>
      <c r="N55" s="52"/>
    </row>
    <row r="56" spans="1:14" x14ac:dyDescent="0.25">
      <c r="A56" s="22" t="s">
        <v>266</v>
      </c>
      <c r="B56" s="39" t="s">
        <v>267</v>
      </c>
      <c r="C56" s="116">
        <v>6387.4586049999998</v>
      </c>
      <c r="E56" s="47"/>
      <c r="F56" s="94">
        <f>IF($C$58=0,"",IF(C56="[for completion]","",C56/$C$58))</f>
        <v>0.26321257180425717</v>
      </c>
      <c r="G56" s="48"/>
      <c r="H56" s="20"/>
      <c r="L56" s="20"/>
      <c r="M56" s="20"/>
      <c r="N56" s="52"/>
    </row>
    <row r="57" spans="1:14" x14ac:dyDescent="0.25">
      <c r="A57" s="22" t="s">
        <v>268</v>
      </c>
      <c r="B57" s="22" t="s">
        <v>269</v>
      </c>
      <c r="C57" s="116"/>
      <c r="E57" s="47"/>
      <c r="F57" s="94">
        <f>IF($C$58=0,"",IF(C57="[for completion]","",C57/$C$58))</f>
        <v>0</v>
      </c>
      <c r="G57" s="48"/>
      <c r="H57" s="20"/>
      <c r="L57" s="20"/>
      <c r="M57" s="20"/>
      <c r="N57" s="52"/>
    </row>
    <row r="58" spans="1:14" x14ac:dyDescent="0.25">
      <c r="A58" s="22" t="s">
        <v>270</v>
      </c>
      <c r="B58" s="49" t="s">
        <v>271</v>
      </c>
      <c r="C58" s="89">
        <f>SUM(C53:C57)</f>
        <v>24267.30061264</v>
      </c>
      <c r="D58" s="47"/>
      <c r="E58" s="47"/>
      <c r="F58" s="95">
        <f>SUM(F53:F57)</f>
        <v>1</v>
      </c>
      <c r="G58" s="48"/>
      <c r="H58" s="20"/>
      <c r="L58" s="20"/>
      <c r="M58" s="20"/>
      <c r="N58" s="52"/>
    </row>
    <row r="59" spans="1:14" outlineLevel="1" x14ac:dyDescent="0.25">
      <c r="A59" s="22" t="s">
        <v>272</v>
      </c>
      <c r="B59" s="51" t="s">
        <v>273</v>
      </c>
      <c r="C59" s="87"/>
      <c r="E59" s="47"/>
      <c r="F59" s="94">
        <f t="shared" ref="F59:F64" si="0">IF($C$58=0,"",IF(C59="[for completion]","",C59/$C$58))</f>
        <v>0</v>
      </c>
      <c r="G59" s="48"/>
      <c r="H59" s="20"/>
      <c r="L59" s="20"/>
      <c r="M59" s="20"/>
      <c r="N59" s="52"/>
    </row>
    <row r="60" spans="1:14" outlineLevel="1" x14ac:dyDescent="0.25">
      <c r="A60" s="22" t="s">
        <v>274</v>
      </c>
      <c r="B60" s="51" t="s">
        <v>273</v>
      </c>
      <c r="C60" s="87"/>
      <c r="E60" s="47"/>
      <c r="F60" s="94">
        <f t="shared" si="0"/>
        <v>0</v>
      </c>
      <c r="G60" s="48"/>
      <c r="H60" s="20"/>
      <c r="L60" s="20"/>
      <c r="M60" s="20"/>
      <c r="N60" s="52"/>
    </row>
    <row r="61" spans="1:14" outlineLevel="1" x14ac:dyDescent="0.25">
      <c r="A61" s="22" t="s">
        <v>275</v>
      </c>
      <c r="B61" s="51" t="s">
        <v>273</v>
      </c>
      <c r="C61" s="87"/>
      <c r="E61" s="47"/>
      <c r="F61" s="94">
        <f t="shared" si="0"/>
        <v>0</v>
      </c>
      <c r="G61" s="48"/>
      <c r="H61" s="20"/>
      <c r="L61" s="20"/>
      <c r="M61" s="20"/>
      <c r="N61" s="52"/>
    </row>
    <row r="62" spans="1:14" outlineLevel="1" x14ac:dyDescent="0.25">
      <c r="A62" s="22" t="s">
        <v>276</v>
      </c>
      <c r="B62" s="51" t="s">
        <v>273</v>
      </c>
      <c r="C62" s="87"/>
      <c r="E62" s="47"/>
      <c r="F62" s="94">
        <f t="shared" si="0"/>
        <v>0</v>
      </c>
      <c r="G62" s="48"/>
      <c r="H62" s="20"/>
      <c r="L62" s="20"/>
      <c r="M62" s="20"/>
      <c r="N62" s="52"/>
    </row>
    <row r="63" spans="1:14" outlineLevel="1" x14ac:dyDescent="0.25">
      <c r="A63" s="22" t="s">
        <v>277</v>
      </c>
      <c r="B63" s="51" t="s">
        <v>273</v>
      </c>
      <c r="C63" s="87"/>
      <c r="E63" s="47"/>
      <c r="F63" s="94">
        <f t="shared" si="0"/>
        <v>0</v>
      </c>
      <c r="G63" s="48"/>
      <c r="H63" s="20"/>
      <c r="L63" s="20"/>
      <c r="M63" s="20"/>
      <c r="N63" s="52"/>
    </row>
    <row r="64" spans="1:14" outlineLevel="1" x14ac:dyDescent="0.25">
      <c r="A64" s="22" t="s">
        <v>278</v>
      </c>
      <c r="B64" s="51" t="s">
        <v>273</v>
      </c>
      <c r="C64" s="90"/>
      <c r="D64" s="52"/>
      <c r="E64" s="52"/>
      <c r="F64" s="94">
        <f t="shared" si="0"/>
        <v>0</v>
      </c>
      <c r="G64" s="50"/>
      <c r="H64" s="20"/>
      <c r="L64" s="20"/>
      <c r="M64" s="20"/>
      <c r="N64" s="52"/>
    </row>
    <row r="65" spans="1:14" ht="15" customHeight="1" x14ac:dyDescent="0.25">
      <c r="A65" s="41"/>
      <c r="B65" s="42" t="s">
        <v>279</v>
      </c>
      <c r="C65" s="84" t="s">
        <v>280</v>
      </c>
      <c r="D65" s="84" t="s">
        <v>281</v>
      </c>
      <c r="E65" s="43"/>
      <c r="F65" s="44" t="s">
        <v>282</v>
      </c>
      <c r="G65" s="44" t="s">
        <v>283</v>
      </c>
      <c r="H65" s="20"/>
      <c r="L65" s="20"/>
      <c r="M65" s="20"/>
      <c r="N65" s="52"/>
    </row>
    <row r="66" spans="1:14" x14ac:dyDescent="0.25">
      <c r="A66" s="22" t="s">
        <v>284</v>
      </c>
      <c r="B66" s="39" t="s">
        <v>285</v>
      </c>
      <c r="C66" s="118">
        <v>9.1745721541890415</v>
      </c>
      <c r="D66" s="91" t="s">
        <v>236</v>
      </c>
      <c r="E66" s="36"/>
      <c r="F66" s="53"/>
      <c r="G66" s="54"/>
      <c r="H66" s="20"/>
      <c r="L66" s="20"/>
      <c r="M66" s="20"/>
      <c r="N66" s="52"/>
    </row>
    <row r="67" spans="1:14" x14ac:dyDescent="0.25">
      <c r="B67" s="39"/>
      <c r="E67" s="36"/>
      <c r="F67" s="53"/>
      <c r="G67" s="54"/>
      <c r="H67" s="20"/>
      <c r="L67" s="20"/>
      <c r="M67" s="20"/>
      <c r="N67" s="52"/>
    </row>
    <row r="68" spans="1:14" x14ac:dyDescent="0.25">
      <c r="B68" s="39" t="s">
        <v>286</v>
      </c>
      <c r="C68" s="36"/>
      <c r="D68" s="36"/>
      <c r="E68" s="36"/>
      <c r="F68" s="54"/>
      <c r="G68" s="54"/>
      <c r="H68" s="20"/>
      <c r="L68" s="20"/>
      <c r="M68" s="20"/>
      <c r="N68" s="52"/>
    </row>
    <row r="69" spans="1:14" x14ac:dyDescent="0.25">
      <c r="B69" s="39" t="s">
        <v>287</v>
      </c>
      <c r="E69" s="36"/>
      <c r="F69" s="54"/>
      <c r="G69" s="54"/>
      <c r="H69" s="20"/>
      <c r="L69" s="20"/>
      <c r="M69" s="20"/>
      <c r="N69" s="52"/>
    </row>
    <row r="70" spans="1:14" x14ac:dyDescent="0.25">
      <c r="A70" s="22" t="s">
        <v>288</v>
      </c>
      <c r="B70" s="18" t="s">
        <v>289</v>
      </c>
      <c r="C70" s="116">
        <v>4059.4358134899999</v>
      </c>
      <c r="D70" s="87" t="s">
        <v>236</v>
      </c>
      <c r="E70" s="18"/>
      <c r="F70" s="94">
        <f t="shared" ref="F70:F76" si="1">IF($C$77=0,"",IF(C70="[for completion]","",C70/$C$77))</f>
        <v>0.16728007281434423</v>
      </c>
      <c r="G70" s="94" t="str">
        <f t="shared" ref="G70:G76" si="2">IF($D$77=0,"",IF(D70="[Mark as ND1 if not relevant]","",D70/$D$77))</f>
        <v/>
      </c>
      <c r="H70" s="20"/>
      <c r="L70" s="20"/>
      <c r="M70" s="20"/>
      <c r="N70" s="52"/>
    </row>
    <row r="71" spans="1:14" x14ac:dyDescent="0.25">
      <c r="A71" s="22" t="s">
        <v>290</v>
      </c>
      <c r="B71" s="18" t="s">
        <v>291</v>
      </c>
      <c r="C71" s="116">
        <v>1669.941984</v>
      </c>
      <c r="D71" s="87" t="s">
        <v>236</v>
      </c>
      <c r="E71" s="18"/>
      <c r="F71" s="94">
        <f t="shared" si="1"/>
        <v>6.8814492829506746E-2</v>
      </c>
      <c r="G71" s="94" t="str">
        <f t="shared" si="2"/>
        <v/>
      </c>
      <c r="H71" s="20"/>
      <c r="L71" s="20"/>
      <c r="M71" s="20"/>
      <c r="N71" s="52"/>
    </row>
    <row r="72" spans="1:14" x14ac:dyDescent="0.25">
      <c r="A72" s="22" t="s">
        <v>292</v>
      </c>
      <c r="B72" s="18" t="s">
        <v>293</v>
      </c>
      <c r="C72" s="116">
        <v>2529.27020275</v>
      </c>
      <c r="D72" s="87" t="s">
        <v>236</v>
      </c>
      <c r="E72" s="18"/>
      <c r="F72" s="94">
        <f t="shared" si="1"/>
        <v>0.10422544489487184</v>
      </c>
      <c r="G72" s="94" t="str">
        <f t="shared" si="2"/>
        <v/>
      </c>
      <c r="H72" s="20"/>
      <c r="L72" s="20"/>
      <c r="M72" s="20"/>
      <c r="N72" s="52"/>
    </row>
    <row r="73" spans="1:14" x14ac:dyDescent="0.25">
      <c r="A73" s="22" t="s">
        <v>294</v>
      </c>
      <c r="B73" s="18" t="s">
        <v>295</v>
      </c>
      <c r="C73" s="116">
        <v>1734.4357979900001</v>
      </c>
      <c r="D73" s="87" t="s">
        <v>236</v>
      </c>
      <c r="E73" s="18"/>
      <c r="F73" s="94">
        <f t="shared" si="1"/>
        <v>7.1472135515830398E-2</v>
      </c>
      <c r="G73" s="94" t="str">
        <f t="shared" si="2"/>
        <v/>
      </c>
      <c r="H73" s="20"/>
      <c r="L73" s="20"/>
      <c r="M73" s="20"/>
      <c r="N73" s="52"/>
    </row>
    <row r="74" spans="1:14" x14ac:dyDescent="0.25">
      <c r="A74" s="22" t="s">
        <v>296</v>
      </c>
      <c r="B74" s="18" t="s">
        <v>297</v>
      </c>
      <c r="C74" s="116">
        <v>1008.0081730000001</v>
      </c>
      <c r="D74" s="87" t="s">
        <v>236</v>
      </c>
      <c r="E74" s="18"/>
      <c r="F74" s="94">
        <f t="shared" si="1"/>
        <v>4.15377132005759E-2</v>
      </c>
      <c r="G74" s="94" t="str">
        <f t="shared" si="2"/>
        <v/>
      </c>
      <c r="H74" s="20"/>
      <c r="L74" s="20"/>
      <c r="M74" s="20"/>
      <c r="N74" s="52"/>
    </row>
    <row r="75" spans="1:14" x14ac:dyDescent="0.25">
      <c r="A75" s="22" t="s">
        <v>298</v>
      </c>
      <c r="B75" s="18" t="s">
        <v>299</v>
      </c>
      <c r="C75" s="116">
        <v>4104.8333189200002</v>
      </c>
      <c r="D75" s="87" t="s">
        <v>236</v>
      </c>
      <c r="E75" s="18"/>
      <c r="F75" s="94">
        <f t="shared" si="1"/>
        <v>0.16915080026584969</v>
      </c>
      <c r="G75" s="94" t="str">
        <f t="shared" si="2"/>
        <v/>
      </c>
      <c r="H75" s="20"/>
      <c r="L75" s="20"/>
      <c r="M75" s="20"/>
      <c r="N75" s="52"/>
    </row>
    <row r="76" spans="1:14" x14ac:dyDescent="0.25">
      <c r="A76" s="22" t="s">
        <v>300</v>
      </c>
      <c r="B76" s="18" t="s">
        <v>301</v>
      </c>
      <c r="C76" s="116">
        <v>9161.3753224899992</v>
      </c>
      <c r="D76" s="87" t="s">
        <v>236</v>
      </c>
      <c r="E76" s="18"/>
      <c r="F76" s="94">
        <f t="shared" si="1"/>
        <v>0.37751934047902119</v>
      </c>
      <c r="G76" s="94" t="str">
        <f t="shared" si="2"/>
        <v/>
      </c>
      <c r="H76" s="20"/>
      <c r="L76" s="20"/>
      <c r="M76" s="20"/>
      <c r="N76" s="52"/>
    </row>
    <row r="77" spans="1:14" x14ac:dyDescent="0.25">
      <c r="A77" s="22" t="s">
        <v>302</v>
      </c>
      <c r="B77" s="55" t="s">
        <v>271</v>
      </c>
      <c r="C77" s="89">
        <f>SUM(C70:C76)</f>
        <v>24267.30061264</v>
      </c>
      <c r="D77" s="89">
        <f>SUM(D70:D76)</f>
        <v>0</v>
      </c>
      <c r="E77" s="39"/>
      <c r="F77" s="95">
        <f>SUM(F70:F76)</f>
        <v>1</v>
      </c>
      <c r="G77" s="95">
        <f>SUM(G70:G76)</f>
        <v>0</v>
      </c>
      <c r="H77" s="20"/>
      <c r="L77" s="20"/>
      <c r="M77" s="20"/>
      <c r="N77" s="52"/>
    </row>
    <row r="78" spans="1:14" outlineLevel="1" x14ac:dyDescent="0.25">
      <c r="A78" s="22" t="s">
        <v>303</v>
      </c>
      <c r="B78" s="56" t="s">
        <v>304</v>
      </c>
      <c r="C78" s="89"/>
      <c r="D78" s="89"/>
      <c r="E78" s="39"/>
      <c r="F78" s="94">
        <f>IF($C$77=0,"",IF(C78="[for completion]","",C78/$C$77))</f>
        <v>0</v>
      </c>
      <c r="G78" s="94" t="str">
        <f>IF($D$77=0,"",IF(D78="[for completion]","",D78/$D$77))</f>
        <v/>
      </c>
      <c r="H78" s="20"/>
      <c r="L78" s="20"/>
      <c r="M78" s="20"/>
      <c r="N78" s="52"/>
    </row>
    <row r="79" spans="1:14" outlineLevel="1" x14ac:dyDescent="0.25">
      <c r="A79" s="22" t="s">
        <v>305</v>
      </c>
      <c r="B79" s="56" t="s">
        <v>306</v>
      </c>
      <c r="C79" s="89"/>
      <c r="D79" s="89"/>
      <c r="E79" s="39"/>
      <c r="F79" s="94">
        <f>IF($C$77=0,"",IF(C79="[for completion]","",C79/$C$77))</f>
        <v>0</v>
      </c>
      <c r="G79" s="94" t="str">
        <f>IF($D$77=0,"",IF(D79="[for completion]","",D79/$D$77))</f>
        <v/>
      </c>
      <c r="H79" s="20"/>
      <c r="L79" s="20"/>
      <c r="M79" s="20"/>
      <c r="N79" s="52"/>
    </row>
    <row r="80" spans="1:14" outlineLevel="1" x14ac:dyDescent="0.25">
      <c r="A80" s="22" t="s">
        <v>307</v>
      </c>
      <c r="B80" s="56" t="s">
        <v>308</v>
      </c>
      <c r="C80" s="89"/>
      <c r="D80" s="89"/>
      <c r="E80" s="39"/>
      <c r="F80" s="94">
        <f>IF($C$77=0,"",IF(C80="[for completion]","",C80/$C$77))</f>
        <v>0</v>
      </c>
      <c r="G80" s="94" t="str">
        <f>IF($D$77=0,"",IF(D80="[for completion]","",D80/$D$77))</f>
        <v/>
      </c>
      <c r="H80" s="20"/>
      <c r="L80" s="20"/>
      <c r="M80" s="20"/>
      <c r="N80" s="52"/>
    </row>
    <row r="81" spans="1:14" outlineLevel="1" x14ac:dyDescent="0.25">
      <c r="A81" s="22" t="s">
        <v>309</v>
      </c>
      <c r="B81" s="56" t="s">
        <v>310</v>
      </c>
      <c r="C81" s="89"/>
      <c r="D81" s="89"/>
      <c r="E81" s="39"/>
      <c r="F81" s="94">
        <f>IF($C$77=0,"",IF(C81="[for completion]","",C81/$C$77))</f>
        <v>0</v>
      </c>
      <c r="G81" s="94" t="str">
        <f>IF($D$77=0,"",IF(D81="[for completion]","",D81/$D$77))</f>
        <v/>
      </c>
      <c r="H81" s="20"/>
      <c r="L81" s="20"/>
      <c r="M81" s="20"/>
      <c r="N81" s="52"/>
    </row>
    <row r="82" spans="1:14" outlineLevel="1" x14ac:dyDescent="0.25">
      <c r="A82" s="22" t="s">
        <v>311</v>
      </c>
      <c r="B82" s="56" t="s">
        <v>312</v>
      </c>
      <c r="C82" s="89"/>
      <c r="D82" s="89"/>
      <c r="E82" s="39"/>
      <c r="F82" s="94">
        <f>IF($C$77=0,"",IF(C82="[for completion]","",C82/$C$77))</f>
        <v>0</v>
      </c>
      <c r="G82" s="94" t="str">
        <f>IF($D$77=0,"",IF(D82="[for completion]","",D82/$D$77))</f>
        <v/>
      </c>
      <c r="H82" s="20"/>
      <c r="L82" s="20"/>
      <c r="M82" s="20"/>
      <c r="N82" s="52"/>
    </row>
    <row r="83" spans="1:14" outlineLevel="1" x14ac:dyDescent="0.25">
      <c r="A83" s="22" t="s">
        <v>313</v>
      </c>
      <c r="B83" s="56"/>
      <c r="C83" s="47"/>
      <c r="D83" s="47"/>
      <c r="E83" s="39"/>
      <c r="F83" s="48"/>
      <c r="G83" s="48"/>
      <c r="H83" s="20"/>
      <c r="L83" s="20"/>
      <c r="M83" s="20"/>
      <c r="N83" s="52"/>
    </row>
    <row r="84" spans="1:14" outlineLevel="1" x14ac:dyDescent="0.25">
      <c r="A84" s="22" t="s">
        <v>314</v>
      </c>
      <c r="B84" s="56"/>
      <c r="C84" s="47"/>
      <c r="D84" s="47"/>
      <c r="E84" s="39"/>
      <c r="F84" s="48"/>
      <c r="G84" s="48"/>
      <c r="H84" s="20"/>
      <c r="L84" s="20"/>
      <c r="M84" s="20"/>
      <c r="N84" s="52"/>
    </row>
    <row r="85" spans="1:14" outlineLevel="1" x14ac:dyDescent="0.25">
      <c r="A85" s="22" t="s">
        <v>315</v>
      </c>
      <c r="B85" s="56"/>
      <c r="C85" s="47"/>
      <c r="D85" s="47"/>
      <c r="E85" s="39"/>
      <c r="F85" s="48"/>
      <c r="G85" s="48"/>
      <c r="H85" s="20"/>
      <c r="L85" s="20"/>
      <c r="M85" s="20"/>
      <c r="N85" s="52"/>
    </row>
    <row r="86" spans="1:14" outlineLevel="1" x14ac:dyDescent="0.25">
      <c r="A86" s="22" t="s">
        <v>316</v>
      </c>
      <c r="B86" s="55"/>
      <c r="C86" s="47"/>
      <c r="D86" s="47"/>
      <c r="E86" s="39"/>
      <c r="F86" s="48">
        <f>IF($C$77=0,"",IF(C86="[for completion]","",C86/$C$77))</f>
        <v>0</v>
      </c>
      <c r="G86" s="48" t="str">
        <f>IF($D$77=0,"",IF(D86="[for completion]","",D86/$D$77))</f>
        <v/>
      </c>
      <c r="H86" s="20"/>
      <c r="L86" s="20"/>
      <c r="M86" s="20"/>
      <c r="N86" s="52"/>
    </row>
    <row r="87" spans="1:14" outlineLevel="1" x14ac:dyDescent="0.25">
      <c r="A87" s="22" t="s">
        <v>317</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318</v>
      </c>
      <c r="C88" s="84" t="s">
        <v>319</v>
      </c>
      <c r="D88" s="84" t="s">
        <v>320</v>
      </c>
      <c r="E88" s="43"/>
      <c r="F88" s="44" t="s">
        <v>321</v>
      </c>
      <c r="G88" s="41" t="s">
        <v>322</v>
      </c>
      <c r="H88" s="20"/>
      <c r="L88" s="20"/>
      <c r="M88" s="20"/>
      <c r="N88" s="52"/>
    </row>
    <row r="89" spans="1:14" x14ac:dyDescent="0.25">
      <c r="A89" s="22" t="s">
        <v>323</v>
      </c>
      <c r="B89" s="39" t="s">
        <v>324</v>
      </c>
      <c r="C89" s="118">
        <v>2.6984630077293308</v>
      </c>
      <c r="D89" s="91">
        <v>3.6984630077293308</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325</v>
      </c>
      <c r="C91" s="99"/>
      <c r="D91" s="99"/>
      <c r="E91" s="36"/>
      <c r="F91" s="101"/>
      <c r="G91" s="101"/>
      <c r="H91" s="20"/>
      <c r="L91" s="20"/>
      <c r="M91" s="20"/>
      <c r="N91" s="52"/>
    </row>
    <row r="92" spans="1:14" x14ac:dyDescent="0.25">
      <c r="A92" s="22" t="s">
        <v>326</v>
      </c>
      <c r="B92" s="39" t="s">
        <v>287</v>
      </c>
      <c r="C92" s="91"/>
      <c r="D92" s="91"/>
      <c r="E92" s="36"/>
      <c r="F92" s="101"/>
      <c r="G92" s="101"/>
      <c r="H92" s="20"/>
      <c r="L92" s="20"/>
      <c r="M92" s="20"/>
      <c r="N92" s="52"/>
    </row>
    <row r="93" spans="1:14" x14ac:dyDescent="0.25">
      <c r="A93" s="22" t="s">
        <v>327</v>
      </c>
      <c r="B93" s="18" t="s">
        <v>289</v>
      </c>
      <c r="C93" s="116">
        <v>4000</v>
      </c>
      <c r="D93" s="87">
        <v>4000</v>
      </c>
      <c r="E93" s="18"/>
      <c r="F93" s="94">
        <f t="shared" ref="F93:F99" si="3">IF($C$100=0,"",IF(C93="[for completion]","",IF(C93="","",C93/$C$100)))</f>
        <v>0.17429193899782136</v>
      </c>
      <c r="G93" s="94">
        <f t="shared" ref="G93:G99" si="4">IF($D$100=0,"",IF(D93="[Mark as ND1 if not relevant]","",IF(D93="","",D93/$D$100)))</f>
        <v>0.17429193899782136</v>
      </c>
      <c r="H93" s="20"/>
      <c r="L93" s="20"/>
      <c r="M93" s="20"/>
      <c r="N93" s="52"/>
    </row>
    <row r="94" spans="1:14" x14ac:dyDescent="0.25">
      <c r="A94" s="22" t="s">
        <v>328</v>
      </c>
      <c r="B94" s="18" t="s">
        <v>291</v>
      </c>
      <c r="C94" s="116">
        <v>0</v>
      </c>
      <c r="D94" s="87">
        <v>0</v>
      </c>
      <c r="E94" s="18"/>
      <c r="F94" s="94">
        <f t="shared" si="3"/>
        <v>0</v>
      </c>
      <c r="G94" s="94">
        <f t="shared" si="4"/>
        <v>0</v>
      </c>
      <c r="H94" s="20"/>
      <c r="L94" s="20"/>
      <c r="M94" s="20"/>
      <c r="N94" s="52"/>
    </row>
    <row r="95" spans="1:14" x14ac:dyDescent="0.25">
      <c r="A95" s="22" t="s">
        <v>329</v>
      </c>
      <c r="B95" s="18" t="s">
        <v>293</v>
      </c>
      <c r="C95" s="116">
        <v>11500</v>
      </c>
      <c r="D95" s="87">
        <v>11500</v>
      </c>
      <c r="E95" s="18"/>
      <c r="F95" s="94">
        <f t="shared" si="3"/>
        <v>0.50108932461873634</v>
      </c>
      <c r="G95" s="94">
        <f t="shared" si="4"/>
        <v>0.50108932461873634</v>
      </c>
      <c r="H95" s="20"/>
      <c r="L95" s="20"/>
      <c r="M95" s="20"/>
      <c r="N95" s="52"/>
    </row>
    <row r="96" spans="1:14" x14ac:dyDescent="0.25">
      <c r="A96" s="22" t="s">
        <v>330</v>
      </c>
      <c r="B96" s="18" t="s">
        <v>295</v>
      </c>
      <c r="C96" s="116">
        <v>500</v>
      </c>
      <c r="D96" s="87">
        <v>500</v>
      </c>
      <c r="E96" s="18"/>
      <c r="F96" s="94">
        <f t="shared" si="3"/>
        <v>2.178649237472767E-2</v>
      </c>
      <c r="G96" s="94">
        <f t="shared" si="4"/>
        <v>2.178649237472767E-2</v>
      </c>
      <c r="H96" s="20"/>
      <c r="L96" s="20"/>
      <c r="M96" s="20"/>
      <c r="N96" s="52"/>
    </row>
    <row r="97" spans="1:14" x14ac:dyDescent="0.25">
      <c r="A97" s="22" t="s">
        <v>331</v>
      </c>
      <c r="B97" s="18" t="s">
        <v>297</v>
      </c>
      <c r="C97" s="116">
        <v>6250</v>
      </c>
      <c r="D97" s="87">
        <v>6250</v>
      </c>
      <c r="E97" s="18"/>
      <c r="F97" s="94">
        <f t="shared" si="3"/>
        <v>0.27233115468409586</v>
      </c>
      <c r="G97" s="94">
        <f t="shared" si="4"/>
        <v>0.27233115468409586</v>
      </c>
      <c r="H97" s="20"/>
      <c r="L97" s="20"/>
      <c r="M97" s="20"/>
    </row>
    <row r="98" spans="1:14" x14ac:dyDescent="0.25">
      <c r="A98" s="22" t="s">
        <v>332</v>
      </c>
      <c r="B98" s="18" t="s">
        <v>299</v>
      </c>
      <c r="C98" s="116">
        <v>700</v>
      </c>
      <c r="D98" s="87">
        <v>700</v>
      </c>
      <c r="E98" s="18"/>
      <c r="F98" s="94">
        <f t="shared" si="3"/>
        <v>3.0501089324618737E-2</v>
      </c>
      <c r="G98" s="94">
        <f t="shared" si="4"/>
        <v>3.0501089324618737E-2</v>
      </c>
      <c r="H98" s="20"/>
      <c r="L98" s="20"/>
      <c r="M98" s="20"/>
    </row>
    <row r="99" spans="1:14" x14ac:dyDescent="0.25">
      <c r="A99" s="22" t="s">
        <v>333</v>
      </c>
      <c r="B99" s="18" t="s">
        <v>301</v>
      </c>
      <c r="C99" s="116">
        <v>0</v>
      </c>
      <c r="D99" s="87">
        <v>0</v>
      </c>
      <c r="E99" s="18"/>
      <c r="F99" s="94">
        <f t="shared" si="3"/>
        <v>0</v>
      </c>
      <c r="G99" s="94">
        <f t="shared" si="4"/>
        <v>0</v>
      </c>
      <c r="H99" s="20"/>
      <c r="L99" s="20"/>
      <c r="M99" s="20"/>
    </row>
    <row r="100" spans="1:14" x14ac:dyDescent="0.25">
      <c r="A100" s="22" t="s">
        <v>334</v>
      </c>
      <c r="B100" s="55" t="s">
        <v>271</v>
      </c>
      <c r="C100" s="89">
        <f>SUM(C93:C99)</f>
        <v>22950</v>
      </c>
      <c r="D100" s="89">
        <f>SUM(D93:D99)</f>
        <v>22950</v>
      </c>
      <c r="E100" s="39"/>
      <c r="F100" s="95">
        <f>SUM(F93:F99)</f>
        <v>0.99999999999999989</v>
      </c>
      <c r="G100" s="95">
        <f>SUM(G93:G99)</f>
        <v>0.99999999999999989</v>
      </c>
      <c r="H100" s="20"/>
      <c r="L100" s="20"/>
      <c r="M100" s="20"/>
    </row>
    <row r="101" spans="1:14" outlineLevel="1" x14ac:dyDescent="0.25">
      <c r="A101" s="22" t="s">
        <v>335</v>
      </c>
      <c r="B101" s="56" t="s">
        <v>304</v>
      </c>
      <c r="C101" s="89"/>
      <c r="D101" s="89"/>
      <c r="E101" s="39"/>
      <c r="F101" s="94">
        <f>IF($C$100=0,"",IF(C101="[for completion]","",C101/$C$100))</f>
        <v>0</v>
      </c>
      <c r="G101" s="94">
        <f>IF($D$100=0,"",IF(D101="[for completion]","",D101/$D$100))</f>
        <v>0</v>
      </c>
      <c r="H101" s="20"/>
      <c r="L101" s="20"/>
      <c r="M101" s="20"/>
    </row>
    <row r="102" spans="1:14" outlineLevel="1" x14ac:dyDescent="0.25">
      <c r="A102" s="22" t="s">
        <v>336</v>
      </c>
      <c r="B102" s="56" t="s">
        <v>306</v>
      </c>
      <c r="C102" s="89"/>
      <c r="D102" s="89"/>
      <c r="E102" s="39"/>
      <c r="F102" s="94">
        <f>IF($C$100=0,"",IF(C102="[for completion]","",C102/$C$100))</f>
        <v>0</v>
      </c>
      <c r="G102" s="94">
        <f>IF($D$100=0,"",IF(D102="[for completion]","",D102/$D$100))</f>
        <v>0</v>
      </c>
      <c r="H102" s="20"/>
      <c r="L102" s="20"/>
      <c r="M102" s="20"/>
    </row>
    <row r="103" spans="1:14" outlineLevel="1" x14ac:dyDescent="0.25">
      <c r="A103" s="22" t="s">
        <v>337</v>
      </c>
      <c r="B103" s="56" t="s">
        <v>308</v>
      </c>
      <c r="C103" s="89"/>
      <c r="D103" s="89"/>
      <c r="E103" s="39"/>
      <c r="F103" s="94">
        <f>IF($C$100=0,"",IF(C103="[for completion]","",C103/$C$100))</f>
        <v>0</v>
      </c>
      <c r="G103" s="94">
        <f>IF($D$100=0,"",IF(D103="[for completion]","",D103/$D$100))</f>
        <v>0</v>
      </c>
      <c r="H103" s="20"/>
      <c r="L103" s="20"/>
      <c r="M103" s="20"/>
    </row>
    <row r="104" spans="1:14" outlineLevel="1" x14ac:dyDescent="0.25">
      <c r="A104" s="22" t="s">
        <v>338</v>
      </c>
      <c r="B104" s="56" t="s">
        <v>310</v>
      </c>
      <c r="C104" s="89"/>
      <c r="D104" s="89"/>
      <c r="E104" s="39"/>
      <c r="F104" s="94">
        <f>IF($C$100=0,"",IF(C104="[for completion]","",C104/$C$100))</f>
        <v>0</v>
      </c>
      <c r="G104" s="94">
        <f>IF($D$100=0,"",IF(D104="[for completion]","",D104/$D$100))</f>
        <v>0</v>
      </c>
      <c r="H104" s="20"/>
      <c r="L104" s="20"/>
      <c r="M104" s="20"/>
    </row>
    <row r="105" spans="1:14" outlineLevel="1" x14ac:dyDescent="0.25">
      <c r="A105" s="22" t="s">
        <v>339</v>
      </c>
      <c r="B105" s="56" t="s">
        <v>312</v>
      </c>
      <c r="C105" s="89"/>
      <c r="D105" s="89"/>
      <c r="E105" s="39"/>
      <c r="F105" s="94">
        <f>IF($C$100=0,"",IF(C105="[for completion]","",C105/$C$100))</f>
        <v>0</v>
      </c>
      <c r="G105" s="94">
        <f>IF($D$100=0,"",IF(D105="[for completion]","",D105/$D$100))</f>
        <v>0</v>
      </c>
      <c r="H105" s="20"/>
      <c r="L105" s="20"/>
      <c r="M105" s="20"/>
    </row>
    <row r="106" spans="1:14" outlineLevel="1" x14ac:dyDescent="0.25">
      <c r="A106" s="22" t="s">
        <v>340</v>
      </c>
      <c r="B106" s="56"/>
      <c r="C106" s="47"/>
      <c r="D106" s="47"/>
      <c r="E106" s="39"/>
      <c r="F106" s="48"/>
      <c r="G106" s="48"/>
      <c r="H106" s="20"/>
      <c r="L106" s="20"/>
      <c r="M106" s="20"/>
    </row>
    <row r="107" spans="1:14" outlineLevel="1" x14ac:dyDescent="0.25">
      <c r="A107" s="22" t="s">
        <v>341</v>
      </c>
      <c r="B107" s="56"/>
      <c r="C107" s="47"/>
      <c r="D107" s="47"/>
      <c r="E107" s="39"/>
      <c r="F107" s="48"/>
      <c r="G107" s="48"/>
      <c r="H107" s="20"/>
      <c r="L107" s="20"/>
      <c r="M107" s="20"/>
    </row>
    <row r="108" spans="1:14" outlineLevel="1" x14ac:dyDescent="0.25">
      <c r="A108" s="22" t="s">
        <v>342</v>
      </c>
      <c r="B108" s="55"/>
      <c r="C108" s="47"/>
      <c r="D108" s="47"/>
      <c r="E108" s="39"/>
      <c r="F108" s="48"/>
      <c r="G108" s="48"/>
      <c r="H108" s="20"/>
      <c r="L108" s="20"/>
      <c r="M108" s="20"/>
    </row>
    <row r="109" spans="1:14" outlineLevel="1" x14ac:dyDescent="0.25">
      <c r="A109" s="22" t="s">
        <v>343</v>
      </c>
      <c r="B109" s="56"/>
      <c r="C109" s="47"/>
      <c r="D109" s="47"/>
      <c r="E109" s="39"/>
      <c r="F109" s="48"/>
      <c r="G109" s="48"/>
      <c r="H109" s="20"/>
      <c r="L109" s="20"/>
      <c r="M109" s="20"/>
    </row>
    <row r="110" spans="1:14" outlineLevel="1" x14ac:dyDescent="0.25">
      <c r="A110" s="22" t="s">
        <v>344</v>
      </c>
      <c r="B110" s="56"/>
      <c r="C110" s="47"/>
      <c r="D110" s="47"/>
      <c r="E110" s="39"/>
      <c r="F110" s="48"/>
      <c r="G110" s="48"/>
      <c r="H110" s="20"/>
      <c r="L110" s="20"/>
      <c r="M110" s="20"/>
    </row>
    <row r="111" spans="1:14" ht="15" customHeight="1" x14ac:dyDescent="0.25">
      <c r="A111" s="41"/>
      <c r="B111" s="92" t="s">
        <v>345</v>
      </c>
      <c r="C111" s="44" t="s">
        <v>346</v>
      </c>
      <c r="D111" s="44" t="s">
        <v>347</v>
      </c>
      <c r="E111" s="43"/>
      <c r="F111" s="44" t="s">
        <v>348</v>
      </c>
      <c r="G111" s="44" t="s">
        <v>349</v>
      </c>
      <c r="H111" s="20"/>
      <c r="L111" s="20"/>
      <c r="M111" s="20"/>
    </row>
    <row r="112" spans="1:14" s="57" customFormat="1" x14ac:dyDescent="0.25">
      <c r="A112" s="22" t="s">
        <v>350</v>
      </c>
      <c r="B112" s="39" t="s">
        <v>351</v>
      </c>
      <c r="C112" s="116"/>
      <c r="D112" s="87"/>
      <c r="E112" s="48"/>
      <c r="F112" s="94" t="str">
        <f t="shared" ref="F112:F129" si="5">IF($C$130=0,"",IF(C112="[for completion]","",IF(C112="","",C112/$C$130)))</f>
        <v/>
      </c>
      <c r="G112" s="94" t="str">
        <f t="shared" ref="G112:G129" si="6">IF($D$130=0,"",IF(D112="[for completion]","",IF(D112="","",D112/$D$130)))</f>
        <v/>
      </c>
      <c r="I112" s="22"/>
      <c r="J112" s="22"/>
      <c r="K112" s="22"/>
      <c r="L112" s="20" t="s">
        <v>352</v>
      </c>
      <c r="M112" s="20"/>
      <c r="N112" s="20"/>
    </row>
    <row r="113" spans="1:14" s="57" customFormat="1" x14ac:dyDescent="0.25">
      <c r="A113" s="22" t="s">
        <v>353</v>
      </c>
      <c r="B113" s="39" t="s">
        <v>354</v>
      </c>
      <c r="C113" s="116"/>
      <c r="D113" s="87"/>
      <c r="E113" s="48"/>
      <c r="F113" s="94" t="str">
        <f t="shared" si="5"/>
        <v/>
      </c>
      <c r="G113" s="94" t="str">
        <f t="shared" si="6"/>
        <v/>
      </c>
      <c r="I113" s="22"/>
      <c r="J113" s="22"/>
      <c r="K113" s="22"/>
      <c r="L113" s="39" t="s">
        <v>354</v>
      </c>
      <c r="M113" s="20"/>
      <c r="N113" s="20"/>
    </row>
    <row r="114" spans="1:14" s="57" customFormat="1" x14ac:dyDescent="0.25">
      <c r="A114" s="22" t="s">
        <v>355</v>
      </c>
      <c r="B114" s="39" t="s">
        <v>356</v>
      </c>
      <c r="C114" s="116"/>
      <c r="D114" s="87"/>
      <c r="E114" s="48"/>
      <c r="F114" s="94" t="str">
        <f t="shared" si="5"/>
        <v/>
      </c>
      <c r="G114" s="94" t="str">
        <f t="shared" si="6"/>
        <v/>
      </c>
      <c r="I114" s="22"/>
      <c r="J114" s="22"/>
      <c r="K114" s="22"/>
      <c r="L114" s="39" t="s">
        <v>356</v>
      </c>
      <c r="M114" s="20"/>
      <c r="N114" s="20"/>
    </row>
    <row r="115" spans="1:14" s="57" customFormat="1" x14ac:dyDescent="0.25">
      <c r="A115" s="22" t="s">
        <v>357</v>
      </c>
      <c r="B115" s="39" t="s">
        <v>358</v>
      </c>
      <c r="C115" s="116"/>
      <c r="D115" s="87"/>
      <c r="E115" s="48"/>
      <c r="F115" s="94" t="str">
        <f t="shared" si="5"/>
        <v/>
      </c>
      <c r="G115" s="94" t="str">
        <f t="shared" si="6"/>
        <v/>
      </c>
      <c r="I115" s="22"/>
      <c r="J115" s="22"/>
      <c r="K115" s="22"/>
      <c r="L115" s="39" t="s">
        <v>358</v>
      </c>
      <c r="M115" s="20"/>
      <c r="N115" s="20"/>
    </row>
    <row r="116" spans="1:14" s="57" customFormat="1" x14ac:dyDescent="0.25">
      <c r="A116" s="22" t="s">
        <v>359</v>
      </c>
      <c r="B116" s="39" t="s">
        <v>360</v>
      </c>
      <c r="C116" s="116"/>
      <c r="D116" s="87"/>
      <c r="E116" s="48"/>
      <c r="F116" s="94" t="str">
        <f t="shared" si="5"/>
        <v/>
      </c>
      <c r="G116" s="94" t="str">
        <f t="shared" si="6"/>
        <v/>
      </c>
      <c r="I116" s="22"/>
      <c r="J116" s="22"/>
      <c r="K116" s="22"/>
      <c r="L116" s="39" t="s">
        <v>360</v>
      </c>
      <c r="M116" s="20"/>
      <c r="N116" s="20"/>
    </row>
    <row r="117" spans="1:14" s="57" customFormat="1" x14ac:dyDescent="0.25">
      <c r="A117" s="22" t="s">
        <v>361</v>
      </c>
      <c r="B117" s="39" t="s">
        <v>362</v>
      </c>
      <c r="C117" s="116"/>
      <c r="D117" s="87"/>
      <c r="E117" s="39"/>
      <c r="F117" s="94" t="str">
        <f t="shared" si="5"/>
        <v/>
      </c>
      <c r="G117" s="94" t="str">
        <f t="shared" si="6"/>
        <v/>
      </c>
      <c r="I117" s="22"/>
      <c r="J117" s="22"/>
      <c r="K117" s="22"/>
      <c r="L117" s="39" t="s">
        <v>362</v>
      </c>
      <c r="M117" s="20"/>
      <c r="N117" s="20"/>
    </row>
    <row r="118" spans="1:14" x14ac:dyDescent="0.25">
      <c r="A118" s="22" t="s">
        <v>363</v>
      </c>
      <c r="B118" s="39" t="s">
        <v>364</v>
      </c>
      <c r="C118" s="116"/>
      <c r="D118" s="87"/>
      <c r="E118" s="39"/>
      <c r="F118" s="94" t="str">
        <f t="shared" si="5"/>
        <v/>
      </c>
      <c r="G118" s="94" t="str">
        <f t="shared" si="6"/>
        <v/>
      </c>
      <c r="L118" s="39" t="s">
        <v>364</v>
      </c>
      <c r="M118" s="20"/>
    </row>
    <row r="119" spans="1:14" x14ac:dyDescent="0.25">
      <c r="A119" s="22" t="s">
        <v>365</v>
      </c>
      <c r="B119" s="39" t="s">
        <v>366</v>
      </c>
      <c r="C119" s="116"/>
      <c r="D119" s="87"/>
      <c r="E119" s="39"/>
      <c r="F119" s="94" t="str">
        <f t="shared" si="5"/>
        <v/>
      </c>
      <c r="G119" s="94" t="str">
        <f t="shared" si="6"/>
        <v/>
      </c>
      <c r="L119" s="39" t="s">
        <v>366</v>
      </c>
      <c r="M119" s="20"/>
    </row>
    <row r="120" spans="1:14" x14ac:dyDescent="0.25">
      <c r="A120" s="22" t="s">
        <v>367</v>
      </c>
      <c r="B120" s="39" t="s">
        <v>368</v>
      </c>
      <c r="C120" s="116"/>
      <c r="D120" s="87"/>
      <c r="E120" s="39"/>
      <c r="F120" s="94" t="str">
        <f t="shared" si="5"/>
        <v/>
      </c>
      <c r="G120" s="94" t="str">
        <f t="shared" si="6"/>
        <v/>
      </c>
      <c r="L120" s="39" t="s">
        <v>368</v>
      </c>
      <c r="M120" s="20"/>
    </row>
    <row r="121" spans="1:14" x14ac:dyDescent="0.25">
      <c r="A121" s="22" t="s">
        <v>369</v>
      </c>
      <c r="B121" s="22" t="s">
        <v>370</v>
      </c>
      <c r="C121" s="116"/>
      <c r="D121" s="87"/>
      <c r="F121" s="94" t="str">
        <f t="shared" si="5"/>
        <v/>
      </c>
      <c r="G121" s="94" t="str">
        <f t="shared" si="6"/>
        <v/>
      </c>
      <c r="L121" s="39"/>
      <c r="M121" s="20"/>
    </row>
    <row r="122" spans="1:14" x14ac:dyDescent="0.25">
      <c r="A122" s="22" t="s">
        <v>371</v>
      </c>
      <c r="B122" s="39" t="s">
        <v>372</v>
      </c>
      <c r="C122" s="116"/>
      <c r="D122" s="87"/>
      <c r="E122" s="39"/>
      <c r="F122" s="94" t="str">
        <f t="shared" si="5"/>
        <v/>
      </c>
      <c r="G122" s="94" t="str">
        <f t="shared" si="6"/>
        <v/>
      </c>
      <c r="L122" s="39" t="s">
        <v>373</v>
      </c>
      <c r="M122" s="20"/>
    </row>
    <row r="123" spans="1:14" x14ac:dyDescent="0.25">
      <c r="A123" s="22" t="s">
        <v>374</v>
      </c>
      <c r="B123" s="39" t="s">
        <v>373</v>
      </c>
      <c r="C123" s="116"/>
      <c r="D123" s="87"/>
      <c r="E123" s="39"/>
      <c r="F123" s="94" t="str">
        <f t="shared" si="5"/>
        <v/>
      </c>
      <c r="G123" s="94" t="str">
        <f t="shared" si="6"/>
        <v/>
      </c>
      <c r="L123" s="39" t="s">
        <v>179</v>
      </c>
      <c r="M123" s="20"/>
    </row>
    <row r="124" spans="1:14" x14ac:dyDescent="0.25">
      <c r="A124" s="22" t="s">
        <v>375</v>
      </c>
      <c r="B124" s="39" t="s">
        <v>179</v>
      </c>
      <c r="C124" s="116">
        <v>24267.30061264</v>
      </c>
      <c r="D124" s="87">
        <v>24267.30061264</v>
      </c>
      <c r="E124" s="39"/>
      <c r="F124" s="94">
        <f t="shared" si="5"/>
        <v>1</v>
      </c>
      <c r="G124" s="94">
        <f t="shared" si="6"/>
        <v>1</v>
      </c>
      <c r="L124" s="18" t="s">
        <v>376</v>
      </c>
      <c r="M124" s="20"/>
    </row>
    <row r="125" spans="1:14" x14ac:dyDescent="0.25">
      <c r="A125" s="22" t="s">
        <v>377</v>
      </c>
      <c r="B125" s="18" t="s">
        <v>376</v>
      </c>
      <c r="C125" s="116"/>
      <c r="D125" s="87"/>
      <c r="E125" s="39"/>
      <c r="F125" s="94" t="str">
        <f t="shared" si="5"/>
        <v/>
      </c>
      <c r="G125" s="94" t="str">
        <f t="shared" si="6"/>
        <v/>
      </c>
      <c r="L125" s="39" t="s">
        <v>378</v>
      </c>
      <c r="M125" s="20"/>
    </row>
    <row r="126" spans="1:14" x14ac:dyDescent="0.25">
      <c r="A126" s="22" t="s">
        <v>379</v>
      </c>
      <c r="B126" s="39" t="s">
        <v>378</v>
      </c>
      <c r="C126" s="116"/>
      <c r="D126" s="87"/>
      <c r="E126" s="39"/>
      <c r="F126" s="94" t="str">
        <f t="shared" si="5"/>
        <v/>
      </c>
      <c r="G126" s="94" t="str">
        <f t="shared" si="6"/>
        <v/>
      </c>
      <c r="H126" s="52"/>
      <c r="L126" s="39" t="s">
        <v>380</v>
      </c>
      <c r="M126" s="20"/>
    </row>
    <row r="127" spans="1:14" x14ac:dyDescent="0.25">
      <c r="A127" s="22" t="s">
        <v>381</v>
      </c>
      <c r="B127" s="39" t="s">
        <v>380</v>
      </c>
      <c r="C127" s="116"/>
      <c r="D127" s="87"/>
      <c r="E127" s="39"/>
      <c r="F127" s="94" t="str">
        <f t="shared" si="5"/>
        <v/>
      </c>
      <c r="G127" s="94" t="str">
        <f t="shared" si="6"/>
        <v/>
      </c>
      <c r="H127" s="20"/>
      <c r="L127" s="39" t="s">
        <v>382</v>
      </c>
      <c r="M127" s="20"/>
    </row>
    <row r="128" spans="1:14" x14ac:dyDescent="0.25">
      <c r="A128" s="22" t="s">
        <v>383</v>
      </c>
      <c r="B128" s="39" t="s">
        <v>382</v>
      </c>
      <c r="C128" s="116"/>
      <c r="D128" s="87"/>
      <c r="E128" s="39"/>
      <c r="F128" s="94" t="str">
        <f t="shared" si="5"/>
        <v/>
      </c>
      <c r="G128" s="94" t="str">
        <f t="shared" si="6"/>
        <v/>
      </c>
      <c r="H128" s="20"/>
      <c r="L128" s="20"/>
      <c r="M128" s="20"/>
    </row>
    <row r="129" spans="1:14" x14ac:dyDescent="0.25">
      <c r="A129" s="22" t="s">
        <v>384</v>
      </c>
      <c r="B129" s="39" t="s">
        <v>269</v>
      </c>
      <c r="C129" s="116"/>
      <c r="D129" s="87"/>
      <c r="E129" s="39"/>
      <c r="F129" s="94" t="str">
        <f t="shared" si="5"/>
        <v/>
      </c>
      <c r="G129" s="94" t="str">
        <f t="shared" si="6"/>
        <v/>
      </c>
      <c r="H129" s="20"/>
      <c r="L129" s="20"/>
      <c r="M129" s="20"/>
    </row>
    <row r="130" spans="1:14" outlineLevel="1" x14ac:dyDescent="0.25">
      <c r="A130" s="22" t="s">
        <v>385</v>
      </c>
      <c r="B130" s="55" t="s">
        <v>271</v>
      </c>
      <c r="C130" s="87">
        <f>SUM(C112:C129)</f>
        <v>24267.30061264</v>
      </c>
      <c r="D130" s="87">
        <f>SUM(D112:D129)</f>
        <v>24267.30061264</v>
      </c>
      <c r="E130" s="39"/>
      <c r="F130" s="85">
        <f>SUM(F112:F129)</f>
        <v>1</v>
      </c>
      <c r="G130" s="85">
        <f>SUM(G112:G129)</f>
        <v>1</v>
      </c>
      <c r="H130" s="20"/>
      <c r="L130" s="20"/>
      <c r="M130" s="20"/>
    </row>
    <row r="131" spans="1:14" outlineLevel="1" x14ac:dyDescent="0.25">
      <c r="A131" s="22" t="s">
        <v>386</v>
      </c>
      <c r="B131" s="51" t="s">
        <v>273</v>
      </c>
      <c r="C131" s="87"/>
      <c r="D131" s="87"/>
      <c r="E131" s="39"/>
      <c r="F131" s="94">
        <f t="shared" ref="F131:F136" si="7">IF($C$130=0,"",IF(C131="[for completion]","",C131/$C$130))</f>
        <v>0</v>
      </c>
      <c r="G131" s="94">
        <f t="shared" ref="G131:G136" si="8">IF($D$130=0,"",IF(D131="[for completion]","",D131/$D$130))</f>
        <v>0</v>
      </c>
      <c r="H131" s="20"/>
      <c r="L131" s="20"/>
      <c r="M131" s="20"/>
    </row>
    <row r="132" spans="1:14" outlineLevel="1" x14ac:dyDescent="0.25">
      <c r="A132" s="22" t="s">
        <v>387</v>
      </c>
      <c r="B132" s="51" t="s">
        <v>273</v>
      </c>
      <c r="C132" s="87"/>
      <c r="D132" s="87"/>
      <c r="E132" s="39"/>
      <c r="F132" s="94">
        <f t="shared" si="7"/>
        <v>0</v>
      </c>
      <c r="G132" s="94">
        <f t="shared" si="8"/>
        <v>0</v>
      </c>
      <c r="H132" s="20"/>
      <c r="L132" s="20"/>
      <c r="M132" s="20"/>
    </row>
    <row r="133" spans="1:14" outlineLevel="1" x14ac:dyDescent="0.25">
      <c r="A133" s="22" t="s">
        <v>388</v>
      </c>
      <c r="B133" s="51" t="s">
        <v>273</v>
      </c>
      <c r="C133" s="87"/>
      <c r="D133" s="87"/>
      <c r="E133" s="39"/>
      <c r="F133" s="94">
        <f t="shared" si="7"/>
        <v>0</v>
      </c>
      <c r="G133" s="94">
        <f t="shared" si="8"/>
        <v>0</v>
      </c>
      <c r="H133" s="20"/>
      <c r="L133" s="20"/>
      <c r="M133" s="20"/>
    </row>
    <row r="134" spans="1:14" outlineLevel="1" x14ac:dyDescent="0.25">
      <c r="A134" s="22" t="s">
        <v>389</v>
      </c>
      <c r="B134" s="51" t="s">
        <v>273</v>
      </c>
      <c r="C134" s="87"/>
      <c r="D134" s="87"/>
      <c r="E134" s="39"/>
      <c r="F134" s="94">
        <f t="shared" si="7"/>
        <v>0</v>
      </c>
      <c r="G134" s="94">
        <f t="shared" si="8"/>
        <v>0</v>
      </c>
      <c r="H134" s="20"/>
      <c r="L134" s="20"/>
      <c r="M134" s="20"/>
    </row>
    <row r="135" spans="1:14" outlineLevel="1" x14ac:dyDescent="0.25">
      <c r="A135" s="22" t="s">
        <v>390</v>
      </c>
      <c r="B135" s="51" t="s">
        <v>273</v>
      </c>
      <c r="C135" s="87"/>
      <c r="D135" s="87"/>
      <c r="E135" s="39"/>
      <c r="F135" s="94">
        <f t="shared" si="7"/>
        <v>0</v>
      </c>
      <c r="G135" s="94">
        <f t="shared" si="8"/>
        <v>0</v>
      </c>
      <c r="H135" s="20"/>
      <c r="L135" s="20"/>
      <c r="M135" s="20"/>
    </row>
    <row r="136" spans="1:14" outlineLevel="1" x14ac:dyDescent="0.25">
      <c r="A136" s="22" t="s">
        <v>391</v>
      </c>
      <c r="B136" s="51" t="s">
        <v>273</v>
      </c>
      <c r="C136" s="87"/>
      <c r="D136" s="87"/>
      <c r="E136" s="39"/>
      <c r="F136" s="94">
        <f t="shared" si="7"/>
        <v>0</v>
      </c>
      <c r="G136" s="94">
        <f t="shared" si="8"/>
        <v>0</v>
      </c>
      <c r="H136" s="20"/>
      <c r="L136" s="20"/>
      <c r="M136" s="20"/>
    </row>
    <row r="137" spans="1:14" ht="15" customHeight="1" x14ac:dyDescent="0.25">
      <c r="A137" s="41"/>
      <c r="B137" s="42" t="s">
        <v>392</v>
      </c>
      <c r="C137" s="44" t="s">
        <v>346</v>
      </c>
      <c r="D137" s="44" t="s">
        <v>347</v>
      </c>
      <c r="E137" s="43"/>
      <c r="F137" s="44" t="s">
        <v>348</v>
      </c>
      <c r="G137" s="44" t="s">
        <v>349</v>
      </c>
      <c r="H137" s="20"/>
      <c r="L137" s="20"/>
      <c r="M137" s="20"/>
    </row>
    <row r="138" spans="1:14" s="57" customFormat="1" x14ac:dyDescent="0.25">
      <c r="A138" s="22" t="s">
        <v>393</v>
      </c>
      <c r="B138" s="39" t="s">
        <v>351</v>
      </c>
      <c r="C138" s="116"/>
      <c r="D138" s="87"/>
      <c r="E138" s="48"/>
      <c r="F138" s="94" t="str">
        <f t="shared" ref="F138:F155" si="9">IF($C$156=0,"",IF(C138="[for completion]","",IF(C138="","",C138/$C$156)))</f>
        <v/>
      </c>
      <c r="G138" s="94" t="str">
        <f t="shared" ref="G138:G155" si="10">IF($D$156=0,"",IF(D138="[for completion]","",IF(D138="","",D138/$D$156)))</f>
        <v/>
      </c>
      <c r="H138" s="20"/>
      <c r="I138" s="22"/>
      <c r="J138" s="22"/>
      <c r="K138" s="22"/>
      <c r="L138" s="20"/>
      <c r="M138" s="20"/>
      <c r="N138" s="20"/>
    </row>
    <row r="139" spans="1:14" s="57" customFormat="1" x14ac:dyDescent="0.25">
      <c r="A139" s="22" t="s">
        <v>394</v>
      </c>
      <c r="B139" s="39" t="s">
        <v>354</v>
      </c>
      <c r="C139" s="116"/>
      <c r="D139" s="87"/>
      <c r="E139" s="48"/>
      <c r="F139" s="94" t="str">
        <f t="shared" si="9"/>
        <v/>
      </c>
      <c r="G139" s="94" t="str">
        <f t="shared" si="10"/>
        <v/>
      </c>
      <c r="H139" s="20"/>
      <c r="I139" s="22"/>
      <c r="J139" s="22"/>
      <c r="K139" s="22"/>
      <c r="L139" s="20"/>
      <c r="M139" s="20"/>
      <c r="N139" s="20"/>
    </row>
    <row r="140" spans="1:14" s="57" customFormat="1" x14ac:dyDescent="0.25">
      <c r="A140" s="22" t="s">
        <v>395</v>
      </c>
      <c r="B140" s="39" t="s">
        <v>356</v>
      </c>
      <c r="C140" s="116"/>
      <c r="D140" s="87"/>
      <c r="E140" s="48"/>
      <c r="F140" s="94" t="str">
        <f t="shared" si="9"/>
        <v/>
      </c>
      <c r="G140" s="94" t="str">
        <f t="shared" si="10"/>
        <v/>
      </c>
      <c r="H140" s="20"/>
      <c r="I140" s="22"/>
      <c r="J140" s="22"/>
      <c r="K140" s="22"/>
      <c r="L140" s="20"/>
      <c r="M140" s="20"/>
      <c r="N140" s="20"/>
    </row>
    <row r="141" spans="1:14" s="57" customFormat="1" x14ac:dyDescent="0.25">
      <c r="A141" s="22" t="s">
        <v>396</v>
      </c>
      <c r="B141" s="39" t="s">
        <v>358</v>
      </c>
      <c r="C141" s="116"/>
      <c r="D141" s="87"/>
      <c r="E141" s="48"/>
      <c r="F141" s="94" t="str">
        <f t="shared" si="9"/>
        <v/>
      </c>
      <c r="G141" s="94" t="str">
        <f t="shared" si="10"/>
        <v/>
      </c>
      <c r="H141" s="20"/>
      <c r="I141" s="22"/>
      <c r="J141" s="22"/>
      <c r="K141" s="22"/>
      <c r="L141" s="20"/>
      <c r="M141" s="20"/>
      <c r="N141" s="20"/>
    </row>
    <row r="142" spans="1:14" s="57" customFormat="1" x14ac:dyDescent="0.25">
      <c r="A142" s="22" t="s">
        <v>397</v>
      </c>
      <c r="B142" s="39" t="s">
        <v>360</v>
      </c>
      <c r="C142" s="116"/>
      <c r="D142" s="87"/>
      <c r="E142" s="48"/>
      <c r="F142" s="94" t="str">
        <f t="shared" si="9"/>
        <v/>
      </c>
      <c r="G142" s="94" t="str">
        <f t="shared" si="10"/>
        <v/>
      </c>
      <c r="H142" s="20"/>
      <c r="I142" s="22"/>
      <c r="J142" s="22"/>
      <c r="K142" s="22"/>
      <c r="L142" s="20"/>
      <c r="M142" s="20"/>
      <c r="N142" s="20"/>
    </row>
    <row r="143" spans="1:14" s="57" customFormat="1" x14ac:dyDescent="0.25">
      <c r="A143" s="22" t="s">
        <v>398</v>
      </c>
      <c r="B143" s="39" t="s">
        <v>362</v>
      </c>
      <c r="C143" s="116"/>
      <c r="D143" s="87"/>
      <c r="E143" s="39"/>
      <c r="F143" s="94" t="str">
        <f t="shared" si="9"/>
        <v/>
      </c>
      <c r="G143" s="94" t="str">
        <f t="shared" si="10"/>
        <v/>
      </c>
      <c r="H143" s="20"/>
      <c r="I143" s="22"/>
      <c r="J143" s="22"/>
      <c r="K143" s="22"/>
      <c r="L143" s="20"/>
      <c r="M143" s="20"/>
      <c r="N143" s="20"/>
    </row>
    <row r="144" spans="1:14" x14ac:dyDescent="0.25">
      <c r="A144" s="22" t="s">
        <v>399</v>
      </c>
      <c r="B144" s="39" t="s">
        <v>364</v>
      </c>
      <c r="C144" s="116"/>
      <c r="D144" s="87"/>
      <c r="E144" s="39"/>
      <c r="F144" s="94" t="str">
        <f t="shared" si="9"/>
        <v/>
      </c>
      <c r="G144" s="94" t="str">
        <f t="shared" si="10"/>
        <v/>
      </c>
      <c r="H144" s="20"/>
      <c r="L144" s="20"/>
      <c r="M144" s="20"/>
    </row>
    <row r="145" spans="1:14" x14ac:dyDescent="0.25">
      <c r="A145" s="22" t="s">
        <v>400</v>
      </c>
      <c r="B145" s="39" t="s">
        <v>366</v>
      </c>
      <c r="C145" s="116"/>
      <c r="D145" s="87"/>
      <c r="E145" s="39"/>
      <c r="F145" s="94" t="str">
        <f t="shared" si="9"/>
        <v/>
      </c>
      <c r="G145" s="94" t="str">
        <f t="shared" si="10"/>
        <v/>
      </c>
      <c r="H145" s="20"/>
      <c r="L145" s="20"/>
      <c r="M145" s="20"/>
      <c r="N145" s="52"/>
    </row>
    <row r="146" spans="1:14" x14ac:dyDescent="0.25">
      <c r="A146" s="22" t="s">
        <v>401</v>
      </c>
      <c r="B146" s="39" t="s">
        <v>368</v>
      </c>
      <c r="C146" s="116"/>
      <c r="D146" s="87"/>
      <c r="E146" s="39"/>
      <c r="F146" s="94" t="str">
        <f t="shared" si="9"/>
        <v/>
      </c>
      <c r="G146" s="94" t="str">
        <f t="shared" si="10"/>
        <v/>
      </c>
      <c r="H146" s="20"/>
      <c r="L146" s="20"/>
      <c r="M146" s="20"/>
      <c r="N146" s="52"/>
    </row>
    <row r="147" spans="1:14" x14ac:dyDescent="0.25">
      <c r="A147" s="22" t="s">
        <v>402</v>
      </c>
      <c r="B147" s="22" t="s">
        <v>370</v>
      </c>
      <c r="C147" s="116"/>
      <c r="D147" s="87"/>
      <c r="F147" s="94" t="str">
        <f t="shared" si="9"/>
        <v/>
      </c>
      <c r="G147" s="94" t="str">
        <f t="shared" si="10"/>
        <v/>
      </c>
      <c r="H147" s="20"/>
      <c r="L147" s="20"/>
      <c r="M147" s="20"/>
      <c r="N147" s="52"/>
    </row>
    <row r="148" spans="1:14" x14ac:dyDescent="0.25">
      <c r="A148" s="22" t="s">
        <v>403</v>
      </c>
      <c r="B148" s="39" t="s">
        <v>372</v>
      </c>
      <c r="C148" s="116"/>
      <c r="D148" s="87"/>
      <c r="E148" s="39"/>
      <c r="F148" s="94" t="str">
        <f t="shared" si="9"/>
        <v/>
      </c>
      <c r="G148" s="94" t="str">
        <f t="shared" si="10"/>
        <v/>
      </c>
      <c r="H148" s="20"/>
      <c r="L148" s="20"/>
      <c r="M148" s="20"/>
      <c r="N148" s="52"/>
    </row>
    <row r="149" spans="1:14" x14ac:dyDescent="0.25">
      <c r="A149" s="22" t="s">
        <v>404</v>
      </c>
      <c r="B149" s="39" t="s">
        <v>373</v>
      </c>
      <c r="C149" s="116"/>
      <c r="D149" s="87"/>
      <c r="E149" s="39"/>
      <c r="F149" s="94" t="str">
        <f t="shared" si="9"/>
        <v/>
      </c>
      <c r="G149" s="94" t="str">
        <f t="shared" si="10"/>
        <v/>
      </c>
      <c r="H149" s="20"/>
      <c r="L149" s="20"/>
      <c r="M149" s="20"/>
      <c r="N149" s="52"/>
    </row>
    <row r="150" spans="1:14" x14ac:dyDescent="0.25">
      <c r="A150" s="22" t="s">
        <v>405</v>
      </c>
      <c r="B150" s="39" t="s">
        <v>179</v>
      </c>
      <c r="C150" s="116">
        <v>22950</v>
      </c>
      <c r="D150" s="87">
        <v>22950</v>
      </c>
      <c r="E150" s="39"/>
      <c r="F150" s="94">
        <f t="shared" si="9"/>
        <v>1</v>
      </c>
      <c r="G150" s="94">
        <f t="shared" si="10"/>
        <v>1</v>
      </c>
      <c r="H150" s="20"/>
      <c r="L150" s="20"/>
      <c r="M150" s="20"/>
      <c r="N150" s="52"/>
    </row>
    <row r="151" spans="1:14" x14ac:dyDescent="0.25">
      <c r="A151" s="22" t="s">
        <v>406</v>
      </c>
      <c r="B151" s="18" t="s">
        <v>376</v>
      </c>
      <c r="C151" s="116"/>
      <c r="D151" s="87"/>
      <c r="E151" s="39"/>
      <c r="F151" s="94" t="str">
        <f t="shared" si="9"/>
        <v/>
      </c>
      <c r="G151" s="94" t="str">
        <f t="shared" si="10"/>
        <v/>
      </c>
      <c r="H151" s="20"/>
      <c r="L151" s="20"/>
      <c r="M151" s="20"/>
      <c r="N151" s="52"/>
    </row>
    <row r="152" spans="1:14" x14ac:dyDescent="0.25">
      <c r="A152" s="22" t="s">
        <v>407</v>
      </c>
      <c r="B152" s="39" t="s">
        <v>378</v>
      </c>
      <c r="C152" s="116"/>
      <c r="D152" s="87"/>
      <c r="E152" s="39"/>
      <c r="F152" s="94" t="str">
        <f t="shared" si="9"/>
        <v/>
      </c>
      <c r="G152" s="94" t="str">
        <f t="shared" si="10"/>
        <v/>
      </c>
      <c r="H152" s="20"/>
      <c r="L152" s="20"/>
      <c r="M152" s="20"/>
      <c r="N152" s="52"/>
    </row>
    <row r="153" spans="1:14" x14ac:dyDescent="0.25">
      <c r="A153" s="22" t="s">
        <v>408</v>
      </c>
      <c r="B153" s="39" t="s">
        <v>380</v>
      </c>
      <c r="C153" s="116"/>
      <c r="D153" s="87"/>
      <c r="E153" s="39"/>
      <c r="F153" s="94" t="str">
        <f t="shared" si="9"/>
        <v/>
      </c>
      <c r="G153" s="94" t="str">
        <f t="shared" si="10"/>
        <v/>
      </c>
      <c r="H153" s="20"/>
      <c r="L153" s="20"/>
      <c r="M153" s="20"/>
      <c r="N153" s="52"/>
    </row>
    <row r="154" spans="1:14" x14ac:dyDescent="0.25">
      <c r="A154" s="22" t="s">
        <v>409</v>
      </c>
      <c r="B154" s="39" t="s">
        <v>382</v>
      </c>
      <c r="C154" s="116"/>
      <c r="D154" s="87"/>
      <c r="E154" s="39"/>
      <c r="F154" s="94" t="str">
        <f t="shared" si="9"/>
        <v/>
      </c>
      <c r="G154" s="94" t="str">
        <f t="shared" si="10"/>
        <v/>
      </c>
      <c r="H154" s="20"/>
      <c r="L154" s="20"/>
      <c r="M154" s="20"/>
      <c r="N154" s="52"/>
    </row>
    <row r="155" spans="1:14" x14ac:dyDescent="0.25">
      <c r="A155" s="22" t="s">
        <v>410</v>
      </c>
      <c r="B155" s="39" t="s">
        <v>269</v>
      </c>
      <c r="C155" s="87"/>
      <c r="D155" s="87"/>
      <c r="E155" s="39"/>
      <c r="F155" s="94" t="str">
        <f t="shared" si="9"/>
        <v/>
      </c>
      <c r="G155" s="94" t="str">
        <f t="shared" si="10"/>
        <v/>
      </c>
      <c r="H155" s="20"/>
      <c r="L155" s="20"/>
      <c r="M155" s="20"/>
      <c r="N155" s="52"/>
    </row>
    <row r="156" spans="1:14" outlineLevel="1" x14ac:dyDescent="0.25">
      <c r="A156" s="22" t="s">
        <v>411</v>
      </c>
      <c r="B156" s="55" t="s">
        <v>271</v>
      </c>
      <c r="C156" s="87">
        <f>SUM(C138:C155)</f>
        <v>22950</v>
      </c>
      <c r="D156" s="87">
        <f>SUM(D138:D155)</f>
        <v>22950</v>
      </c>
      <c r="E156" s="39"/>
      <c r="F156" s="85">
        <f>SUM(F138:F155)</f>
        <v>1</v>
      </c>
      <c r="G156" s="85">
        <f>SUM(G138:G155)</f>
        <v>1</v>
      </c>
      <c r="H156" s="20"/>
      <c r="L156" s="20"/>
      <c r="M156" s="20"/>
      <c r="N156" s="52"/>
    </row>
    <row r="157" spans="1:14" outlineLevel="1" x14ac:dyDescent="0.25">
      <c r="A157" s="22" t="s">
        <v>412</v>
      </c>
      <c r="B157" s="51" t="s">
        <v>273</v>
      </c>
      <c r="C157" s="87"/>
      <c r="D157" s="87"/>
      <c r="E157" s="39"/>
      <c r="F157" s="94" t="str">
        <f t="shared" ref="F157:F162" si="11">IF($C$156=0,"",IF(C157="[for completion]","",IF(C157="","",C157/$C$156)))</f>
        <v/>
      </c>
      <c r="G157" s="94" t="str">
        <f t="shared" ref="G157:G162" si="12">IF($D$156=0,"",IF(D157="[for completion]","",IF(D157="","",D157/$D$156)))</f>
        <v/>
      </c>
      <c r="H157" s="20"/>
      <c r="L157" s="20"/>
      <c r="M157" s="20"/>
      <c r="N157" s="52"/>
    </row>
    <row r="158" spans="1:14" outlineLevel="1" x14ac:dyDescent="0.25">
      <c r="A158" s="22" t="s">
        <v>413</v>
      </c>
      <c r="B158" s="51" t="s">
        <v>273</v>
      </c>
      <c r="C158" s="87"/>
      <c r="D158" s="87"/>
      <c r="E158" s="39"/>
      <c r="F158" s="94" t="str">
        <f t="shared" si="11"/>
        <v/>
      </c>
      <c r="G158" s="94" t="str">
        <f t="shared" si="12"/>
        <v/>
      </c>
      <c r="H158" s="20"/>
      <c r="L158" s="20"/>
      <c r="M158" s="20"/>
      <c r="N158" s="52"/>
    </row>
    <row r="159" spans="1:14" outlineLevel="1" x14ac:dyDescent="0.25">
      <c r="A159" s="22" t="s">
        <v>414</v>
      </c>
      <c r="B159" s="51" t="s">
        <v>273</v>
      </c>
      <c r="C159" s="87"/>
      <c r="D159" s="87"/>
      <c r="E159" s="39"/>
      <c r="F159" s="94" t="str">
        <f t="shared" si="11"/>
        <v/>
      </c>
      <c r="G159" s="94" t="str">
        <f t="shared" si="12"/>
        <v/>
      </c>
      <c r="H159" s="20"/>
      <c r="L159" s="20"/>
      <c r="M159" s="20"/>
      <c r="N159" s="52"/>
    </row>
    <row r="160" spans="1:14" outlineLevel="1" x14ac:dyDescent="0.25">
      <c r="A160" s="22" t="s">
        <v>415</v>
      </c>
      <c r="B160" s="51" t="s">
        <v>273</v>
      </c>
      <c r="C160" s="87"/>
      <c r="D160" s="87"/>
      <c r="E160" s="39"/>
      <c r="F160" s="94" t="str">
        <f t="shared" si="11"/>
        <v/>
      </c>
      <c r="G160" s="94" t="str">
        <f t="shared" si="12"/>
        <v/>
      </c>
      <c r="H160" s="20"/>
      <c r="L160" s="20"/>
      <c r="M160" s="20"/>
      <c r="N160" s="52"/>
    </row>
    <row r="161" spans="1:14" outlineLevel="1" x14ac:dyDescent="0.25">
      <c r="A161" s="22" t="s">
        <v>416</v>
      </c>
      <c r="B161" s="51" t="s">
        <v>273</v>
      </c>
      <c r="C161" s="87"/>
      <c r="D161" s="87"/>
      <c r="E161" s="39"/>
      <c r="F161" s="94" t="str">
        <f t="shared" si="11"/>
        <v/>
      </c>
      <c r="G161" s="94" t="str">
        <f t="shared" si="12"/>
        <v/>
      </c>
      <c r="H161" s="20"/>
      <c r="L161" s="20"/>
      <c r="M161" s="20"/>
      <c r="N161" s="52"/>
    </row>
    <row r="162" spans="1:14" outlineLevel="1" x14ac:dyDescent="0.25">
      <c r="A162" s="22" t="s">
        <v>417</v>
      </c>
      <c r="B162" s="51" t="s">
        <v>273</v>
      </c>
      <c r="C162" s="87"/>
      <c r="D162" s="87"/>
      <c r="E162" s="39"/>
      <c r="F162" s="94" t="str">
        <f t="shared" si="11"/>
        <v/>
      </c>
      <c r="G162" s="94" t="str">
        <f t="shared" si="12"/>
        <v/>
      </c>
      <c r="H162" s="20"/>
      <c r="L162" s="20"/>
      <c r="M162" s="20"/>
      <c r="N162" s="52"/>
    </row>
    <row r="163" spans="1:14" ht="15" customHeight="1" x14ac:dyDescent="0.25">
      <c r="A163" s="41"/>
      <c r="B163" s="42" t="s">
        <v>418</v>
      </c>
      <c r="C163" s="84" t="s">
        <v>346</v>
      </c>
      <c r="D163" s="84" t="s">
        <v>347</v>
      </c>
      <c r="E163" s="43"/>
      <c r="F163" s="84" t="s">
        <v>348</v>
      </c>
      <c r="G163" s="84" t="s">
        <v>349</v>
      </c>
      <c r="H163" s="20"/>
      <c r="L163" s="20"/>
      <c r="M163" s="20"/>
      <c r="N163" s="52"/>
    </row>
    <row r="164" spans="1:14" x14ac:dyDescent="0.25">
      <c r="A164" s="22" t="s">
        <v>419</v>
      </c>
      <c r="B164" s="20" t="s">
        <v>420</v>
      </c>
      <c r="C164" s="116">
        <v>1700</v>
      </c>
      <c r="D164" s="87"/>
      <c r="E164" s="59"/>
      <c r="F164" s="94">
        <f>IF($C$167=0,"",IF(C164="[for completion]","",IF(C164="","",C164/$C$167)))</f>
        <v>7.407407407407407E-2</v>
      </c>
      <c r="G164" s="94" t="str">
        <f>IF($D$167=0,"",IF(D164="[for completion]","",IF(D164="","",D164/$D$167)))</f>
        <v/>
      </c>
      <c r="H164" s="20"/>
      <c r="L164" s="20"/>
      <c r="M164" s="20"/>
      <c r="N164" s="52"/>
    </row>
    <row r="165" spans="1:14" x14ac:dyDescent="0.25">
      <c r="A165" s="22" t="s">
        <v>421</v>
      </c>
      <c r="B165" s="20" t="s">
        <v>422</v>
      </c>
      <c r="C165" s="116">
        <v>21250</v>
      </c>
      <c r="D165" s="87">
        <v>22950</v>
      </c>
      <c r="E165" s="59"/>
      <c r="F165" s="94">
        <f>IF($C$167=0,"",IF(C165="[for completion]","",IF(C165="","",C165/$C$167)))</f>
        <v>0.92592592592592593</v>
      </c>
      <c r="G165" s="94">
        <f>IF($D$167=0,"",IF(D165="[for completion]","",IF(D165="","",D165/$D$167)))</f>
        <v>1</v>
      </c>
      <c r="H165" s="20"/>
      <c r="L165" s="20"/>
      <c r="M165" s="20"/>
      <c r="N165" s="52"/>
    </row>
    <row r="166" spans="1:14" x14ac:dyDescent="0.25">
      <c r="A166" s="22" t="s">
        <v>423</v>
      </c>
      <c r="B166" s="20" t="s">
        <v>269</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271</v>
      </c>
      <c r="C167" s="97">
        <f>SUM(C164:C166)</f>
        <v>22950</v>
      </c>
      <c r="D167" s="97">
        <f>SUM(D164:D166)</f>
        <v>22950</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229</v>
      </c>
      <c r="D173" s="41"/>
      <c r="E173" s="43"/>
      <c r="F173" s="44" t="s">
        <v>431</v>
      </c>
      <c r="G173" s="44"/>
      <c r="H173" s="20"/>
      <c r="L173" s="20"/>
      <c r="M173" s="20"/>
      <c r="N173" s="52"/>
    </row>
    <row r="174" spans="1:14" ht="15" customHeight="1" x14ac:dyDescent="0.25">
      <c r="A174" s="22" t="s">
        <v>432</v>
      </c>
      <c r="B174" s="39" t="s">
        <v>433</v>
      </c>
      <c r="C174" s="116">
        <v>714.45860500000003</v>
      </c>
      <c r="D174" s="36"/>
      <c r="E174" s="28"/>
      <c r="F174" s="94">
        <f>IF($C$179=0,"",IF(C174="[for completion]","",C174/$C$179))</f>
        <v>0.11185334405779684</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4876</v>
      </c>
      <c r="E177" s="50"/>
      <c r="F177" s="94">
        <f>IF($C$179=0,"",IF(C177="[for completion]","",C177/$C$179))</f>
        <v>0.76337089624082188</v>
      </c>
      <c r="G177" s="48"/>
      <c r="H177" s="20"/>
      <c r="L177" s="20"/>
      <c r="M177" s="20"/>
      <c r="N177" s="52"/>
    </row>
    <row r="178" spans="1:14" x14ac:dyDescent="0.25">
      <c r="A178" s="22" t="s">
        <v>440</v>
      </c>
      <c r="B178" s="39" t="s">
        <v>269</v>
      </c>
      <c r="C178" s="116">
        <v>797</v>
      </c>
      <c r="E178" s="50"/>
      <c r="F178" s="94">
        <f>IF($C$179=0,"",IF(C178="[for completion]","",C178/$C$179))</f>
        <v>0.12477575970138127</v>
      </c>
      <c r="G178" s="48"/>
      <c r="H178" s="20"/>
      <c r="L178" s="20"/>
      <c r="M178" s="20"/>
      <c r="N178" s="52"/>
    </row>
    <row r="179" spans="1:14" x14ac:dyDescent="0.25">
      <c r="A179" s="22" t="s">
        <v>441</v>
      </c>
      <c r="B179" s="55" t="s">
        <v>271</v>
      </c>
      <c r="C179" s="89">
        <f>SUM(C174:C178)</f>
        <v>6387.4586049999998</v>
      </c>
      <c r="E179" s="50"/>
      <c r="F179" s="95">
        <f>SUM(F174:F178)</f>
        <v>1</v>
      </c>
      <c r="G179" s="48"/>
      <c r="H179" s="20"/>
      <c r="L179" s="20"/>
      <c r="M179" s="20"/>
      <c r="N179" s="52"/>
    </row>
    <row r="180" spans="1:14" outlineLevel="1" x14ac:dyDescent="0.25">
      <c r="A180" s="22" t="s">
        <v>442</v>
      </c>
      <c r="B180" s="61" t="s">
        <v>443</v>
      </c>
      <c r="C180" s="87"/>
      <c r="E180" s="50"/>
      <c r="F180" s="94">
        <f t="shared" ref="F180:F187" si="13">IF($C$179=0,"",IF(C180="[for completion]","",C180/$C$179))</f>
        <v>0</v>
      </c>
      <c r="G180" s="48"/>
      <c r="H180" s="20"/>
      <c r="L180" s="20"/>
      <c r="M180" s="20"/>
      <c r="N180" s="52"/>
    </row>
    <row r="181" spans="1:14" s="61" customFormat="1" ht="30" customHeight="1" outlineLevel="1" x14ac:dyDescent="0.25">
      <c r="A181" s="22" t="s">
        <v>444</v>
      </c>
      <c r="B181" s="61" t="s">
        <v>445</v>
      </c>
      <c r="C181" s="98"/>
      <c r="F181" s="94">
        <f t="shared" si="13"/>
        <v>0</v>
      </c>
    </row>
    <row r="182" spans="1:14" ht="30" customHeight="1" outlineLevel="1" x14ac:dyDescent="0.25">
      <c r="A182" s="22" t="s">
        <v>446</v>
      </c>
      <c r="B182" s="61" t="s">
        <v>447</v>
      </c>
      <c r="C182" s="87"/>
      <c r="E182" s="50"/>
      <c r="F182" s="94">
        <f t="shared" si="13"/>
        <v>0</v>
      </c>
      <c r="G182" s="48"/>
      <c r="H182" s="20"/>
      <c r="L182" s="20"/>
      <c r="M182" s="20"/>
      <c r="N182" s="52"/>
    </row>
    <row r="183" spans="1:14" outlineLevel="1" x14ac:dyDescent="0.25">
      <c r="A183" s="22" t="s">
        <v>448</v>
      </c>
      <c r="B183" s="61" t="s">
        <v>449</v>
      </c>
      <c r="C183" s="87"/>
      <c r="E183" s="50"/>
      <c r="F183" s="94">
        <f t="shared" si="13"/>
        <v>0</v>
      </c>
      <c r="G183" s="48"/>
      <c r="H183" s="20"/>
      <c r="L183" s="20"/>
      <c r="M183" s="20"/>
      <c r="N183" s="52"/>
    </row>
    <row r="184" spans="1:14" s="61" customFormat="1" ht="30" customHeight="1" outlineLevel="1" x14ac:dyDescent="0.25">
      <c r="A184" s="22" t="s">
        <v>450</v>
      </c>
      <c r="B184" s="61" t="s">
        <v>451</v>
      </c>
      <c r="C184" s="98"/>
      <c r="F184" s="94">
        <f t="shared" si="13"/>
        <v>0</v>
      </c>
    </row>
    <row r="185" spans="1:14" ht="30" customHeight="1" outlineLevel="1" x14ac:dyDescent="0.25">
      <c r="A185" s="22" t="s">
        <v>452</v>
      </c>
      <c r="B185" s="61" t="s">
        <v>453</v>
      </c>
      <c r="C185" s="87"/>
      <c r="E185" s="50"/>
      <c r="F185" s="94">
        <f t="shared" si="13"/>
        <v>0</v>
      </c>
      <c r="G185" s="48"/>
      <c r="H185" s="20"/>
      <c r="L185" s="20"/>
      <c r="M185" s="20"/>
      <c r="N185" s="52"/>
    </row>
    <row r="186" spans="1:14" outlineLevel="1" x14ac:dyDescent="0.25">
      <c r="A186" s="22" t="s">
        <v>454</v>
      </c>
      <c r="B186" s="61" t="s">
        <v>455</v>
      </c>
      <c r="C186" s="87"/>
      <c r="E186" s="50"/>
      <c r="F186" s="94">
        <f t="shared" si="13"/>
        <v>0</v>
      </c>
      <c r="G186" s="48"/>
      <c r="H186" s="20"/>
      <c r="L186" s="20"/>
      <c r="M186" s="20"/>
      <c r="N186" s="52"/>
    </row>
    <row r="187" spans="1:14" outlineLevel="1" x14ac:dyDescent="0.25">
      <c r="A187" s="22" t="s">
        <v>456</v>
      </c>
      <c r="B187" s="61" t="s">
        <v>457</v>
      </c>
      <c r="C187" s="87"/>
      <c r="E187" s="50"/>
      <c r="F187" s="94">
        <f t="shared" si="13"/>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229</v>
      </c>
      <c r="D192" s="41"/>
      <c r="E192" s="43"/>
      <c r="F192" s="44" t="s">
        <v>431</v>
      </c>
      <c r="G192" s="44"/>
      <c r="H192" s="20"/>
      <c r="L192" s="20"/>
      <c r="M192" s="20"/>
      <c r="N192" s="52"/>
    </row>
    <row r="193" spans="1:14" x14ac:dyDescent="0.25">
      <c r="A193" s="22" t="s">
        <v>463</v>
      </c>
      <c r="B193" s="39" t="s">
        <v>464</v>
      </c>
      <c r="C193" s="116">
        <v>6387.4586049999998</v>
      </c>
      <c r="E193" s="47"/>
      <c r="F193" s="94">
        <f t="shared" ref="F193:F206" si="14">IF($C$208=0,"",IF(C193="[for completion]","",C193/$C$208))</f>
        <v>1</v>
      </c>
      <c r="G193" s="48"/>
      <c r="H193" s="20"/>
      <c r="L193" s="20"/>
      <c r="M193" s="20"/>
      <c r="N193" s="52"/>
    </row>
    <row r="194" spans="1:14" x14ac:dyDescent="0.25">
      <c r="A194" s="22" t="s">
        <v>465</v>
      </c>
      <c r="B194" s="39" t="s">
        <v>466</v>
      </c>
      <c r="C194" s="116"/>
      <c r="E194" s="50"/>
      <c r="F194" s="94">
        <f t="shared" si="14"/>
        <v>0</v>
      </c>
      <c r="G194" s="50"/>
      <c r="H194" s="20"/>
      <c r="L194" s="20"/>
      <c r="M194" s="20"/>
      <c r="N194" s="52"/>
    </row>
    <row r="195" spans="1:14" x14ac:dyDescent="0.25">
      <c r="A195" s="22" t="s">
        <v>467</v>
      </c>
      <c r="B195" s="39" t="s">
        <v>468</v>
      </c>
      <c r="C195" s="116"/>
      <c r="E195" s="50"/>
      <c r="F195" s="94">
        <f t="shared" si="14"/>
        <v>0</v>
      </c>
      <c r="G195" s="50"/>
      <c r="H195" s="20"/>
      <c r="L195" s="20"/>
      <c r="M195" s="20"/>
      <c r="N195" s="52"/>
    </row>
    <row r="196" spans="1:14" x14ac:dyDescent="0.25">
      <c r="A196" s="22" t="s">
        <v>469</v>
      </c>
      <c r="B196" s="39" t="s">
        <v>470</v>
      </c>
      <c r="C196" s="116"/>
      <c r="E196" s="50"/>
      <c r="F196" s="94">
        <f t="shared" si="14"/>
        <v>0</v>
      </c>
      <c r="G196" s="50"/>
      <c r="H196" s="20"/>
      <c r="L196" s="20"/>
      <c r="M196" s="20"/>
      <c r="N196" s="52"/>
    </row>
    <row r="197" spans="1:14" x14ac:dyDescent="0.25">
      <c r="A197" s="22" t="s">
        <v>471</v>
      </c>
      <c r="B197" s="39" t="s">
        <v>472</v>
      </c>
      <c r="C197" s="116"/>
      <c r="E197" s="50"/>
      <c r="F197" s="94">
        <f t="shared" si="14"/>
        <v>0</v>
      </c>
      <c r="G197" s="50"/>
      <c r="H197" s="20"/>
      <c r="L197" s="20"/>
      <c r="M197" s="20"/>
      <c r="N197" s="52"/>
    </row>
    <row r="198" spans="1:14" x14ac:dyDescent="0.25">
      <c r="A198" s="22" t="s">
        <v>473</v>
      </c>
      <c r="B198" s="39" t="s">
        <v>474</v>
      </c>
      <c r="C198" s="116"/>
      <c r="E198" s="50"/>
      <c r="F198" s="94">
        <f t="shared" si="14"/>
        <v>0</v>
      </c>
      <c r="G198" s="50"/>
      <c r="H198" s="20"/>
      <c r="L198" s="20"/>
      <c r="M198" s="20"/>
      <c r="N198" s="52"/>
    </row>
    <row r="199" spans="1:14" x14ac:dyDescent="0.25">
      <c r="A199" s="22" t="s">
        <v>475</v>
      </c>
      <c r="B199" s="39" t="s">
        <v>476</v>
      </c>
      <c r="C199" s="116"/>
      <c r="E199" s="50"/>
      <c r="F199" s="94">
        <f t="shared" si="14"/>
        <v>0</v>
      </c>
      <c r="G199" s="50"/>
      <c r="H199" s="20"/>
      <c r="L199" s="20"/>
      <c r="M199" s="20"/>
      <c r="N199" s="52"/>
    </row>
    <row r="200" spans="1:14" x14ac:dyDescent="0.25">
      <c r="A200" s="22" t="s">
        <v>477</v>
      </c>
      <c r="B200" s="39" t="s">
        <v>478</v>
      </c>
      <c r="C200" s="116"/>
      <c r="E200" s="50"/>
      <c r="F200" s="94">
        <f t="shared" si="14"/>
        <v>0</v>
      </c>
      <c r="G200" s="50"/>
      <c r="H200" s="20"/>
      <c r="L200" s="20"/>
      <c r="M200" s="20"/>
      <c r="N200" s="52"/>
    </row>
    <row r="201" spans="1:14" x14ac:dyDescent="0.25">
      <c r="A201" s="22" t="s">
        <v>479</v>
      </c>
      <c r="B201" s="39" t="s">
        <v>480</v>
      </c>
      <c r="C201" s="116"/>
      <c r="E201" s="50"/>
      <c r="F201" s="94">
        <f t="shared" si="14"/>
        <v>0</v>
      </c>
      <c r="G201" s="50"/>
      <c r="H201" s="20"/>
      <c r="L201" s="20"/>
      <c r="M201" s="20"/>
      <c r="N201" s="52"/>
    </row>
    <row r="202" spans="1:14" x14ac:dyDescent="0.25">
      <c r="A202" s="22" t="s">
        <v>481</v>
      </c>
      <c r="B202" s="39" t="s">
        <v>482</v>
      </c>
      <c r="C202" s="116"/>
      <c r="E202" s="50"/>
      <c r="F202" s="94">
        <f t="shared" si="14"/>
        <v>0</v>
      </c>
      <c r="G202" s="50"/>
      <c r="H202" s="20"/>
      <c r="L202" s="20"/>
      <c r="M202" s="20"/>
      <c r="N202" s="52"/>
    </row>
    <row r="203" spans="1:14" x14ac:dyDescent="0.25">
      <c r="A203" s="22" t="s">
        <v>483</v>
      </c>
      <c r="B203" s="39" t="s">
        <v>484</v>
      </c>
      <c r="C203" s="116"/>
      <c r="E203" s="50"/>
      <c r="F203" s="94">
        <f t="shared" si="14"/>
        <v>0</v>
      </c>
      <c r="G203" s="50"/>
      <c r="H203" s="20"/>
      <c r="L203" s="20"/>
      <c r="M203" s="20"/>
      <c r="N203" s="52"/>
    </row>
    <row r="204" spans="1:14" x14ac:dyDescent="0.25">
      <c r="A204" s="22" t="s">
        <v>485</v>
      </c>
      <c r="B204" s="39" t="s">
        <v>486</v>
      </c>
      <c r="C204" s="116"/>
      <c r="E204" s="50"/>
      <c r="F204" s="94">
        <f t="shared" si="14"/>
        <v>0</v>
      </c>
      <c r="G204" s="50"/>
      <c r="H204" s="20"/>
      <c r="L204" s="20"/>
      <c r="M204" s="20"/>
      <c r="N204" s="52"/>
    </row>
    <row r="205" spans="1:14" x14ac:dyDescent="0.25">
      <c r="A205" s="22" t="s">
        <v>487</v>
      </c>
      <c r="B205" s="39" t="s">
        <v>488</v>
      </c>
      <c r="C205" s="116"/>
      <c r="E205" s="50"/>
      <c r="F205" s="94">
        <f t="shared" si="14"/>
        <v>0</v>
      </c>
      <c r="G205" s="50"/>
      <c r="H205" s="20"/>
      <c r="L205" s="20"/>
      <c r="M205" s="20"/>
      <c r="N205" s="52"/>
    </row>
    <row r="206" spans="1:14" x14ac:dyDescent="0.25">
      <c r="A206" s="22" t="s">
        <v>489</v>
      </c>
      <c r="B206" s="39" t="s">
        <v>269</v>
      </c>
      <c r="C206" s="116"/>
      <c r="E206" s="50"/>
      <c r="F206" s="94">
        <f t="shared" si="14"/>
        <v>0</v>
      </c>
      <c r="G206" s="50"/>
      <c r="H206" s="20"/>
      <c r="L206" s="20"/>
      <c r="M206" s="20"/>
      <c r="N206" s="52"/>
    </row>
    <row r="207" spans="1:14" x14ac:dyDescent="0.25">
      <c r="A207" s="22" t="s">
        <v>490</v>
      </c>
      <c r="B207" s="49" t="s">
        <v>491</v>
      </c>
      <c r="C207" s="116"/>
      <c r="E207" s="50"/>
      <c r="F207" s="94"/>
      <c r="G207" s="50"/>
      <c r="H207" s="20"/>
      <c r="L207" s="20"/>
      <c r="M207" s="20"/>
      <c r="N207" s="52"/>
    </row>
    <row r="208" spans="1:14" x14ac:dyDescent="0.25">
      <c r="A208" s="22" t="s">
        <v>492</v>
      </c>
      <c r="B208" s="55" t="s">
        <v>271</v>
      </c>
      <c r="C208" s="89">
        <f>SUM(C193:C206)</f>
        <v>6387.4586049999998</v>
      </c>
      <c r="D208" s="39"/>
      <c r="E208" s="50"/>
      <c r="F208" s="95">
        <f>SUM(F193:F206)</f>
        <v>1</v>
      </c>
      <c r="G208" s="50"/>
      <c r="H208" s="20"/>
      <c r="L208" s="20"/>
      <c r="M208" s="20"/>
      <c r="N208" s="52"/>
    </row>
    <row r="209" spans="1:14" outlineLevel="1" x14ac:dyDescent="0.25">
      <c r="A209" s="22" t="s">
        <v>493</v>
      </c>
      <c r="B209" s="51" t="s">
        <v>273</v>
      </c>
      <c r="C209" s="87"/>
      <c r="E209" s="50"/>
      <c r="F209" s="94">
        <f t="shared" ref="F209:F215" si="15">IF($C$208=0,"",IF(C209="[for completion]","",C209/$C$208))</f>
        <v>0</v>
      </c>
      <c r="G209" s="50"/>
      <c r="H209" s="20"/>
      <c r="L209" s="20"/>
      <c r="M209" s="20"/>
      <c r="N209" s="52"/>
    </row>
    <row r="210" spans="1:14" outlineLevel="1" x14ac:dyDescent="0.25">
      <c r="A210" s="22" t="s">
        <v>494</v>
      </c>
      <c r="B210" s="51" t="s">
        <v>273</v>
      </c>
      <c r="C210" s="87"/>
      <c r="E210" s="50"/>
      <c r="F210" s="94">
        <f t="shared" si="15"/>
        <v>0</v>
      </c>
      <c r="G210" s="50"/>
      <c r="H210" s="20"/>
      <c r="L210" s="20"/>
      <c r="M210" s="20"/>
      <c r="N210" s="52"/>
    </row>
    <row r="211" spans="1:14" outlineLevel="1" x14ac:dyDescent="0.25">
      <c r="A211" s="22" t="s">
        <v>495</v>
      </c>
      <c r="B211" s="51" t="s">
        <v>273</v>
      </c>
      <c r="C211" s="87"/>
      <c r="E211" s="50"/>
      <c r="F211" s="94">
        <f t="shared" si="15"/>
        <v>0</v>
      </c>
      <c r="G211" s="50"/>
      <c r="H211" s="20"/>
      <c r="L211" s="20"/>
      <c r="M211" s="20"/>
      <c r="N211" s="52"/>
    </row>
    <row r="212" spans="1:14" outlineLevel="1" x14ac:dyDescent="0.25">
      <c r="A212" s="22" t="s">
        <v>496</v>
      </c>
      <c r="B212" s="51" t="s">
        <v>273</v>
      </c>
      <c r="C212" s="87"/>
      <c r="E212" s="50"/>
      <c r="F212" s="94">
        <f t="shared" si="15"/>
        <v>0</v>
      </c>
      <c r="G212" s="50"/>
      <c r="H212" s="20"/>
      <c r="L212" s="20"/>
      <c r="M212" s="20"/>
      <c r="N212" s="52"/>
    </row>
    <row r="213" spans="1:14" outlineLevel="1" x14ac:dyDescent="0.25">
      <c r="A213" s="22" t="s">
        <v>497</v>
      </c>
      <c r="B213" s="51" t="s">
        <v>273</v>
      </c>
      <c r="C213" s="87"/>
      <c r="E213" s="50"/>
      <c r="F213" s="94">
        <f t="shared" si="15"/>
        <v>0</v>
      </c>
      <c r="G213" s="50"/>
      <c r="H213" s="20"/>
      <c r="L213" s="20"/>
      <c r="M213" s="20"/>
      <c r="N213" s="52"/>
    </row>
    <row r="214" spans="1:14" outlineLevel="1" x14ac:dyDescent="0.25">
      <c r="A214" s="22" t="s">
        <v>498</v>
      </c>
      <c r="B214" s="51" t="s">
        <v>273</v>
      </c>
      <c r="C214" s="87"/>
      <c r="E214" s="50"/>
      <c r="F214" s="94">
        <f t="shared" si="15"/>
        <v>0</v>
      </c>
      <c r="G214" s="50"/>
      <c r="H214" s="20"/>
      <c r="L214" s="20"/>
      <c r="M214" s="20"/>
      <c r="N214" s="52"/>
    </row>
    <row r="215" spans="1:14" outlineLevel="1" x14ac:dyDescent="0.25">
      <c r="A215" s="22" t="s">
        <v>499</v>
      </c>
      <c r="B215" s="51" t="s">
        <v>273</v>
      </c>
      <c r="C215" s="87"/>
      <c r="E215" s="50"/>
      <c r="F215" s="94">
        <f t="shared" si="15"/>
        <v>0</v>
      </c>
      <c r="G215" s="50"/>
      <c r="H215" s="20"/>
      <c r="L215" s="20"/>
      <c r="M215" s="20"/>
      <c r="N215" s="52"/>
    </row>
    <row r="216" spans="1:14" ht="15" customHeight="1" x14ac:dyDescent="0.25">
      <c r="A216" s="41"/>
      <c r="B216" s="42" t="s">
        <v>500</v>
      </c>
      <c r="C216" s="41" t="s">
        <v>229</v>
      </c>
      <c r="D216" s="41"/>
      <c r="E216" s="43"/>
      <c r="F216" s="44" t="s">
        <v>259</v>
      </c>
      <c r="G216" s="44" t="s">
        <v>501</v>
      </c>
      <c r="H216" s="20"/>
      <c r="L216" s="20"/>
      <c r="M216" s="20"/>
      <c r="N216" s="52"/>
    </row>
    <row r="217" spans="1:14" x14ac:dyDescent="0.25">
      <c r="A217" s="22" t="s">
        <v>502</v>
      </c>
      <c r="B217" s="18" t="s">
        <v>503</v>
      </c>
      <c r="C217" s="116">
        <v>714.45860500000003</v>
      </c>
      <c r="E217" s="59"/>
      <c r="F217" s="94">
        <f>IF($C$38=0,"",IF(C217="[for completion]","",IF(C217="","",C217/$C$38)))</f>
        <v>2.9441206354359133E-2</v>
      </c>
      <c r="G217" s="94">
        <f>IF($C$39=0,"",IF(C217="[for completion]","",IF(C217="","",C217/$C$39)))</f>
        <v>3.1131093899782136E-2</v>
      </c>
      <c r="H217" s="20"/>
      <c r="L217" s="20"/>
      <c r="M217" s="20"/>
      <c r="N217" s="52"/>
    </row>
    <row r="218" spans="1:14" x14ac:dyDescent="0.25">
      <c r="A218" s="22" t="s">
        <v>504</v>
      </c>
      <c r="B218" s="18" t="s">
        <v>505</v>
      </c>
      <c r="C218" s="116">
        <v>5673</v>
      </c>
      <c r="E218" s="59"/>
      <c r="F218" s="94">
        <f>IF($C$38=0,"",IF(C218="[for completion]","",IF(C218="","",C218/$C$38)))</f>
        <v>0.23377136544989804</v>
      </c>
      <c r="G218" s="94">
        <f>IF($C$39=0,"",IF(C218="[for completion]","",IF(C218="","",C218/$C$39)))</f>
        <v>0.24718954248366012</v>
      </c>
      <c r="H218" s="20"/>
      <c r="L218" s="20"/>
      <c r="M218" s="20"/>
      <c r="N218" s="52"/>
    </row>
    <row r="219" spans="1:14" x14ac:dyDescent="0.25">
      <c r="A219" s="22" t="s">
        <v>506</v>
      </c>
      <c r="B219" s="18" t="s">
        <v>269</v>
      </c>
      <c r="C219" s="116"/>
      <c r="E219" s="59"/>
      <c r="F219" s="94" t="str">
        <f>IF($C$38=0,"",IF(C219="[for completion]","",IF(C219="","",C219/$C$38)))</f>
        <v/>
      </c>
      <c r="G219" s="94" t="str">
        <f>IF($C$39=0,"",IF(C219="[for completion]","",IF(C219="","",C219/$C$39)))</f>
        <v/>
      </c>
      <c r="H219" s="20"/>
      <c r="L219" s="20"/>
      <c r="M219" s="20"/>
      <c r="N219" s="52"/>
    </row>
    <row r="220" spans="1:14" x14ac:dyDescent="0.25">
      <c r="A220" s="22" t="s">
        <v>507</v>
      </c>
      <c r="B220" s="55" t="s">
        <v>271</v>
      </c>
      <c r="C220" s="87">
        <f>SUM(C217:C219)</f>
        <v>6387.4586049999998</v>
      </c>
      <c r="E220" s="59"/>
      <c r="F220" s="85">
        <f>SUM(F217:F219)</f>
        <v>0.26321257180425717</v>
      </c>
      <c r="G220" s="85">
        <f>SUM(G217:G219)</f>
        <v>0.27832063638344229</v>
      </c>
      <c r="H220" s="20"/>
      <c r="L220" s="20"/>
      <c r="M220" s="20"/>
      <c r="N220" s="52"/>
    </row>
    <row r="221" spans="1:14" outlineLevel="1" x14ac:dyDescent="0.25">
      <c r="A221" s="22" t="s">
        <v>508</v>
      </c>
      <c r="B221" s="51" t="s">
        <v>273</v>
      </c>
      <c r="C221" s="87"/>
      <c r="E221" s="59"/>
      <c r="F221" s="94" t="str">
        <f t="shared" ref="F221:F227" si="16">IF($C$38=0,"",IF(C221="[for completion]","",IF(C221="","",C221/$C$38)))</f>
        <v/>
      </c>
      <c r="G221" s="94" t="str">
        <f t="shared" ref="G221:G227" si="17">IF($C$39=0,"",IF(C221="[for completion]","",IF(C221="","",C221/$C$39)))</f>
        <v/>
      </c>
      <c r="H221" s="20"/>
      <c r="L221" s="20"/>
      <c r="M221" s="20"/>
      <c r="N221" s="52"/>
    </row>
    <row r="222" spans="1:14" outlineLevel="1" x14ac:dyDescent="0.25">
      <c r="A222" s="22" t="s">
        <v>509</v>
      </c>
      <c r="B222" s="51" t="s">
        <v>273</v>
      </c>
      <c r="C222" s="87"/>
      <c r="E222" s="59"/>
      <c r="F222" s="94" t="str">
        <f t="shared" si="16"/>
        <v/>
      </c>
      <c r="G222" s="94" t="str">
        <f t="shared" si="17"/>
        <v/>
      </c>
      <c r="H222" s="20"/>
      <c r="L222" s="20"/>
      <c r="M222" s="20"/>
      <c r="N222" s="52"/>
    </row>
    <row r="223" spans="1:14" outlineLevel="1" x14ac:dyDescent="0.25">
      <c r="A223" s="22" t="s">
        <v>510</v>
      </c>
      <c r="B223" s="51" t="s">
        <v>273</v>
      </c>
      <c r="C223" s="87"/>
      <c r="E223" s="59"/>
      <c r="F223" s="94" t="str">
        <f t="shared" si="16"/>
        <v/>
      </c>
      <c r="G223" s="94" t="str">
        <f t="shared" si="17"/>
        <v/>
      </c>
      <c r="H223" s="20"/>
      <c r="L223" s="20"/>
      <c r="M223" s="20"/>
      <c r="N223" s="52"/>
    </row>
    <row r="224" spans="1:14" outlineLevel="1" x14ac:dyDescent="0.25">
      <c r="A224" s="22" t="s">
        <v>511</v>
      </c>
      <c r="B224" s="51" t="s">
        <v>273</v>
      </c>
      <c r="C224" s="87"/>
      <c r="E224" s="59"/>
      <c r="F224" s="94" t="str">
        <f t="shared" si="16"/>
        <v/>
      </c>
      <c r="G224" s="94" t="str">
        <f t="shared" si="17"/>
        <v/>
      </c>
      <c r="H224" s="20"/>
      <c r="L224" s="20"/>
      <c r="M224" s="20"/>
      <c r="N224" s="52"/>
    </row>
    <row r="225" spans="1:13" outlineLevel="1" x14ac:dyDescent="0.25">
      <c r="A225" s="22" t="s">
        <v>512</v>
      </c>
      <c r="B225" s="51" t="s">
        <v>273</v>
      </c>
      <c r="C225" s="87"/>
      <c r="E225" s="59"/>
      <c r="F225" s="94" t="str">
        <f t="shared" si="16"/>
        <v/>
      </c>
      <c r="G225" s="94" t="str">
        <f t="shared" si="17"/>
        <v/>
      </c>
      <c r="H225" s="20"/>
      <c r="L225" s="20"/>
      <c r="M225" s="20"/>
    </row>
    <row r="226" spans="1:13" outlineLevel="1" x14ac:dyDescent="0.25">
      <c r="A226" s="22" t="s">
        <v>513</v>
      </c>
      <c r="B226" s="51" t="s">
        <v>273</v>
      </c>
      <c r="C226" s="87"/>
      <c r="E226" s="39"/>
      <c r="F226" s="94" t="str">
        <f t="shared" si="16"/>
        <v/>
      </c>
      <c r="G226" s="94" t="str">
        <f t="shared" si="17"/>
        <v/>
      </c>
      <c r="H226" s="20"/>
      <c r="L226" s="20"/>
      <c r="M226" s="20"/>
    </row>
    <row r="227" spans="1:13" outlineLevel="1" x14ac:dyDescent="0.25">
      <c r="A227" s="22" t="s">
        <v>514</v>
      </c>
      <c r="B227" s="51" t="s">
        <v>273</v>
      </c>
      <c r="C227" s="87"/>
      <c r="E227" s="59"/>
      <c r="F227" s="94" t="str">
        <f t="shared" si="16"/>
        <v/>
      </c>
      <c r="G227" s="94"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02" t="s">
        <v>518</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16" t="s">
        <v>518</v>
      </c>
      <c r="E231" s="39"/>
      <c r="H231" s="20"/>
      <c r="L231" s="20"/>
      <c r="M231" s="20"/>
    </row>
    <row r="232" spans="1:13" x14ac:dyDescent="0.25">
      <c r="A232" s="22" t="s">
        <v>522</v>
      </c>
      <c r="B232" s="1" t="s">
        <v>523</v>
      </c>
      <c r="C232" s="116" t="s">
        <v>524</v>
      </c>
      <c r="E232" s="39"/>
      <c r="H232" s="20"/>
      <c r="L232" s="20"/>
      <c r="M232" s="20"/>
    </row>
    <row r="233" spans="1:13" x14ac:dyDescent="0.25">
      <c r="A233" s="22" t="s">
        <v>525</v>
      </c>
      <c r="B233" s="1" t="s">
        <v>526</v>
      </c>
      <c r="C233" s="116" t="s">
        <v>518</v>
      </c>
      <c r="E233" s="39"/>
      <c r="H233" s="20"/>
      <c r="L233" s="20"/>
      <c r="M233" s="20"/>
    </row>
    <row r="234" spans="1:13" outlineLevel="1" x14ac:dyDescent="0.25">
      <c r="A234" s="22" t="s">
        <v>527</v>
      </c>
      <c r="B234" s="37" t="s">
        <v>528</v>
      </c>
      <c r="C234" s="89"/>
      <c r="D234" s="39"/>
      <c r="E234" s="39"/>
      <c r="H234" s="20"/>
      <c r="L234" s="20"/>
      <c r="M234" s="20"/>
    </row>
    <row r="235" spans="1:13" outlineLevel="1" x14ac:dyDescent="0.25">
      <c r="A235" s="22" t="s">
        <v>529</v>
      </c>
      <c r="B235" s="37" t="s">
        <v>530</v>
      </c>
      <c r="C235" s="89"/>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1"/>
      <c r="F239" s="41"/>
      <c r="G239" s="41"/>
      <c r="H239" s="20"/>
    </row>
    <row r="240" spans="1:13" ht="30" customHeight="1" outlineLevel="1" x14ac:dyDescent="0.25">
      <c r="A240" s="22" t="s">
        <v>536</v>
      </c>
      <c r="B240" s="22" t="s">
        <v>537</v>
      </c>
      <c r="C240" s="22" t="s">
        <v>538</v>
      </c>
      <c r="H240" s="20"/>
    </row>
    <row r="241" spans="1:8" outlineLevel="1" x14ac:dyDescent="0.25">
      <c r="A241" s="22" t="s">
        <v>539</v>
      </c>
      <c r="B241" s="22" t="s">
        <v>540</v>
      </c>
      <c r="C241" s="22" t="s">
        <v>249</v>
      </c>
      <c r="H241" s="20"/>
    </row>
    <row r="242" spans="1:8" outlineLevel="1" x14ac:dyDescent="0.25">
      <c r="A242" s="22" t="s">
        <v>541</v>
      </c>
      <c r="B242" s="22" t="s">
        <v>542</v>
      </c>
      <c r="C242" s="22" t="s">
        <v>543</v>
      </c>
      <c r="H242" s="20"/>
    </row>
    <row r="243" spans="1:8" ht="30" customHeight="1" outlineLevel="1" x14ac:dyDescent="0.25">
      <c r="A243" s="22" t="s">
        <v>544</v>
      </c>
      <c r="B243" s="22" t="s">
        <v>545</v>
      </c>
      <c r="C243" s="22" t="s">
        <v>538</v>
      </c>
      <c r="H243" s="20"/>
    </row>
    <row r="244" spans="1:8" outlineLevel="1" x14ac:dyDescent="0.25">
      <c r="A244" s="22" t="s">
        <v>546</v>
      </c>
      <c r="B244" s="22" t="s">
        <v>547</v>
      </c>
      <c r="C244" s="62" t="s">
        <v>548</v>
      </c>
      <c r="D244" s="62" t="s">
        <v>549</v>
      </c>
      <c r="H244" s="20"/>
    </row>
    <row r="245" spans="1:8" outlineLevel="1" x14ac:dyDescent="0.25">
      <c r="A245" s="22" t="s">
        <v>550</v>
      </c>
      <c r="B245" s="22" t="s">
        <v>551</v>
      </c>
      <c r="C245" s="102" t="s">
        <v>538</v>
      </c>
      <c r="H245" s="20"/>
    </row>
    <row r="246" spans="1:8" outlineLevel="1" x14ac:dyDescent="0.25">
      <c r="A246" s="22" t="s">
        <v>552</v>
      </c>
      <c r="B246" s="22" t="s">
        <v>553</v>
      </c>
      <c r="C246" s="22" t="s">
        <v>543</v>
      </c>
      <c r="H246" s="20"/>
    </row>
    <row r="247" spans="1:8" outlineLevel="1" x14ac:dyDescent="0.25">
      <c r="A247" s="22" t="s">
        <v>554</v>
      </c>
      <c r="H247" s="20"/>
    </row>
    <row r="248" spans="1:8" outlineLevel="1" x14ac:dyDescent="0.25">
      <c r="A248" s="22" t="s">
        <v>555</v>
      </c>
      <c r="H248" s="20"/>
    </row>
    <row r="249" spans="1:8" outlineLevel="1" x14ac:dyDescent="0.25">
      <c r="A249" s="22" t="s">
        <v>556</v>
      </c>
      <c r="H249" s="20"/>
    </row>
    <row r="250" spans="1:8" outlineLevel="1" x14ac:dyDescent="0.25">
      <c r="A250" s="22" t="s">
        <v>557</v>
      </c>
      <c r="H250" s="20"/>
    </row>
    <row r="251" spans="1:8" outlineLevel="1" x14ac:dyDescent="0.25">
      <c r="A251" s="22" t="s">
        <v>558</v>
      </c>
      <c r="H251" s="20"/>
    </row>
    <row r="252" spans="1:8" outlineLevel="1" x14ac:dyDescent="0.25">
      <c r="A252" s="22" t="s">
        <v>559</v>
      </c>
      <c r="H252" s="20"/>
    </row>
    <row r="253" spans="1:8" outlineLevel="1" x14ac:dyDescent="0.25">
      <c r="A253" s="22" t="s">
        <v>560</v>
      </c>
      <c r="H253" s="20"/>
    </row>
    <row r="254" spans="1:8" outlineLevel="1" x14ac:dyDescent="0.25">
      <c r="A254" s="22" t="s">
        <v>561</v>
      </c>
      <c r="H254" s="20"/>
    </row>
    <row r="255" spans="1:8" outlineLevel="1" x14ac:dyDescent="0.25">
      <c r="A255" s="22" t="s">
        <v>562</v>
      </c>
      <c r="H255" s="20"/>
    </row>
    <row r="256" spans="1:8" outlineLevel="1" x14ac:dyDescent="0.25">
      <c r="A256" s="22" t="s">
        <v>563</v>
      </c>
      <c r="H256" s="20"/>
    </row>
    <row r="257" spans="1:8" outlineLevel="1" x14ac:dyDescent="0.25">
      <c r="A257" s="22" t="s">
        <v>564</v>
      </c>
      <c r="H257" s="20"/>
    </row>
    <row r="258" spans="1:8" outlineLevel="1" x14ac:dyDescent="0.25">
      <c r="A258" s="22" t="s">
        <v>565</v>
      </c>
      <c r="H258" s="20"/>
    </row>
    <row r="259" spans="1:8" outlineLevel="1" x14ac:dyDescent="0.25">
      <c r="A259" s="22" t="s">
        <v>566</v>
      </c>
      <c r="H259" s="20"/>
    </row>
    <row r="260" spans="1:8" outlineLevel="1" x14ac:dyDescent="0.25">
      <c r="A260" s="22" t="s">
        <v>567</v>
      </c>
      <c r="H260" s="20"/>
    </row>
    <row r="261" spans="1:8" outlineLevel="1" x14ac:dyDescent="0.25">
      <c r="A261" s="22" t="s">
        <v>568</v>
      </c>
      <c r="H261" s="20"/>
    </row>
    <row r="262" spans="1:8" outlineLevel="1" x14ac:dyDescent="0.25">
      <c r="A262" s="22" t="s">
        <v>569</v>
      </c>
      <c r="H262" s="20"/>
    </row>
    <row r="263" spans="1:8" outlineLevel="1" x14ac:dyDescent="0.25">
      <c r="A263" s="22" t="s">
        <v>570</v>
      </c>
      <c r="H263" s="20"/>
    </row>
    <row r="264" spans="1:8" outlineLevel="1" x14ac:dyDescent="0.25">
      <c r="A264" s="22" t="s">
        <v>571</v>
      </c>
      <c r="H264" s="20"/>
    </row>
    <row r="265" spans="1:8" outlineLevel="1" x14ac:dyDescent="0.25">
      <c r="A265" s="22" t="s">
        <v>572</v>
      </c>
      <c r="H265" s="20"/>
    </row>
    <row r="266" spans="1:8" outlineLevel="1" x14ac:dyDescent="0.25">
      <c r="A266" s="22" t="s">
        <v>573</v>
      </c>
      <c r="H266" s="20"/>
    </row>
    <row r="267" spans="1:8" outlineLevel="1" x14ac:dyDescent="0.25">
      <c r="A267" s="22" t="s">
        <v>574</v>
      </c>
      <c r="H267" s="20"/>
    </row>
    <row r="268" spans="1:8" outlineLevel="1" x14ac:dyDescent="0.25">
      <c r="A268" s="22" t="s">
        <v>575</v>
      </c>
      <c r="H268" s="20"/>
    </row>
    <row r="269" spans="1:8" outlineLevel="1" x14ac:dyDescent="0.25">
      <c r="A269" s="22" t="s">
        <v>576</v>
      </c>
      <c r="H269" s="20"/>
    </row>
    <row r="270" spans="1:8" outlineLevel="1" x14ac:dyDescent="0.25">
      <c r="A270" s="22" t="s">
        <v>577</v>
      </c>
      <c r="H270" s="20"/>
    </row>
    <row r="271" spans="1:8" outlineLevel="1" x14ac:dyDescent="0.25">
      <c r="A271" s="22" t="s">
        <v>578</v>
      </c>
      <c r="H271" s="20"/>
    </row>
    <row r="272" spans="1:8" outlineLevel="1" x14ac:dyDescent="0.25">
      <c r="A272" s="22" t="s">
        <v>579</v>
      </c>
      <c r="H272" s="20"/>
    </row>
    <row r="273" spans="1:14" outlineLevel="1" x14ac:dyDescent="0.25">
      <c r="A273" s="22" t="s">
        <v>580</v>
      </c>
      <c r="H273" s="20"/>
    </row>
    <row r="274" spans="1:14" outlineLevel="1" x14ac:dyDescent="0.25">
      <c r="A274" s="22" t="s">
        <v>581</v>
      </c>
      <c r="H274" s="20"/>
    </row>
    <row r="275" spans="1:14" outlineLevel="1" x14ac:dyDescent="0.25">
      <c r="A275" s="22" t="s">
        <v>582</v>
      </c>
      <c r="H275" s="20"/>
    </row>
    <row r="276" spans="1:14" outlineLevel="1" x14ac:dyDescent="0.25">
      <c r="A276" s="22" t="s">
        <v>583</v>
      </c>
      <c r="H276" s="20"/>
    </row>
    <row r="277" spans="1:14" outlineLevel="1" x14ac:dyDescent="0.25">
      <c r="A277" s="22" t="s">
        <v>584</v>
      </c>
      <c r="H277" s="20"/>
    </row>
    <row r="278" spans="1:14" outlineLevel="1" x14ac:dyDescent="0.25">
      <c r="A278" s="22" t="s">
        <v>585</v>
      </c>
      <c r="H278" s="20"/>
    </row>
    <row r="279" spans="1:14" outlineLevel="1" x14ac:dyDescent="0.25">
      <c r="A279" s="22" t="s">
        <v>586</v>
      </c>
      <c r="H279" s="20"/>
    </row>
    <row r="280" spans="1:14" outlineLevel="1" x14ac:dyDescent="0.25">
      <c r="A280" s="22" t="s">
        <v>587</v>
      </c>
      <c r="H280" s="20"/>
    </row>
    <row r="281" spans="1:14" outlineLevel="1" x14ac:dyDescent="0.25">
      <c r="A281" s="22" t="s">
        <v>588</v>
      </c>
      <c r="H281" s="20"/>
    </row>
    <row r="282" spans="1:14" outlineLevel="1" x14ac:dyDescent="0.25">
      <c r="A282" s="22" t="s">
        <v>589</v>
      </c>
      <c r="H282" s="20"/>
    </row>
    <row r="283" spans="1:14" outlineLevel="1" x14ac:dyDescent="0.25">
      <c r="A283" s="22" t="s">
        <v>590</v>
      </c>
      <c r="H283" s="20"/>
    </row>
    <row r="284" spans="1:14" outlineLevel="1" x14ac:dyDescent="0.25">
      <c r="A284" s="22" t="s">
        <v>591</v>
      </c>
      <c r="H284" s="20"/>
    </row>
    <row r="285" spans="1:14" ht="18.75" customHeight="1" x14ac:dyDescent="0.25">
      <c r="A285" s="33"/>
      <c r="B285" s="33" t="s">
        <v>592</v>
      </c>
      <c r="C285" s="33" t="s">
        <v>593</v>
      </c>
      <c r="D285" s="33" t="s">
        <v>593</v>
      </c>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249</v>
      </c>
      <c r="H312" s="20"/>
      <c r="I312" s="45"/>
      <c r="J312" s="62"/>
      <c r="N312" s="52"/>
    </row>
    <row r="313" spans="1:14" outlineLevel="1" x14ac:dyDescent="0.25">
      <c r="A313" s="22" t="s">
        <v>652</v>
      </c>
      <c r="B313" s="45" t="s">
        <v>653</v>
      </c>
      <c r="C313" s="22" t="s">
        <v>249</v>
      </c>
      <c r="H313" s="20"/>
      <c r="I313" s="45"/>
      <c r="J313" s="62"/>
      <c r="N313" s="52"/>
    </row>
    <row r="314" spans="1:14" outlineLevel="1" x14ac:dyDescent="0.25">
      <c r="A314" s="22" t="s">
        <v>654</v>
      </c>
      <c r="B314" s="45" t="s">
        <v>655</v>
      </c>
      <c r="C314" s="22" t="s">
        <v>249</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abSelected="1" topLeftCell="A135" zoomScale="80" zoomScaleNormal="80" workbookViewId="0">
      <selection activeCell="C169" sqref="C169"/>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620</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28838.45485103226</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1133.4876696599999</v>
      </c>
      <c r="D22" s="119" t="s">
        <v>740</v>
      </c>
      <c r="E22" s="39"/>
      <c r="F22" s="94">
        <f t="shared" ref="F22:F36" si="0">IF($C$37=0,"",IF(C22="[for completion]","",C22/$C$37))</f>
        <v>6.3394725142183264E-2</v>
      </c>
      <c r="G22" s="94" t="str">
        <f t="shared" ref="G22:G36" si="1">IF($D$37=0,"",IF(D22="[for completion]","",D22/$D$37))</f>
        <v/>
      </c>
      <c r="I22" s="39"/>
      <c r="L22" s="39"/>
      <c r="M22" s="48"/>
      <c r="N22" s="48"/>
    </row>
    <row r="23" spans="1:14" x14ac:dyDescent="0.25">
      <c r="A23" s="22" t="s">
        <v>741</v>
      </c>
      <c r="B23" s="103" t="s">
        <v>742</v>
      </c>
      <c r="C23" s="116">
        <v>2477.4842237500011</v>
      </c>
      <c r="D23" s="119" t="s">
        <v>742</v>
      </c>
      <c r="E23" s="39"/>
      <c r="F23" s="94">
        <f t="shared" si="0"/>
        <v>0.13856298185920099</v>
      </c>
      <c r="G23" s="94" t="str">
        <f t="shared" si="1"/>
        <v/>
      </c>
      <c r="I23" s="39"/>
      <c r="L23" s="39"/>
      <c r="M23" s="48"/>
      <c r="N23" s="48"/>
    </row>
    <row r="24" spans="1:14" x14ac:dyDescent="0.25">
      <c r="A24" s="22" t="s">
        <v>743</v>
      </c>
      <c r="B24" s="103" t="s">
        <v>744</v>
      </c>
      <c r="C24" s="116">
        <v>7287.2882682299996</v>
      </c>
      <c r="D24" s="119" t="s">
        <v>744</v>
      </c>
      <c r="F24" s="94">
        <f t="shared" si="0"/>
        <v>0.40757005935042179</v>
      </c>
      <c r="G24" s="94" t="str">
        <f t="shared" si="1"/>
        <v/>
      </c>
      <c r="I24" s="39"/>
      <c r="M24" s="48"/>
      <c r="N24" s="48"/>
    </row>
    <row r="25" spans="1:14" x14ac:dyDescent="0.25">
      <c r="A25" s="22" t="s">
        <v>745</v>
      </c>
      <c r="B25" s="103" t="s">
        <v>746</v>
      </c>
      <c r="C25" s="116">
        <v>4801.1054439999998</v>
      </c>
      <c r="D25" s="119" t="s">
        <v>746</v>
      </c>
      <c r="E25" s="58"/>
      <c r="F25" s="94">
        <f t="shared" si="0"/>
        <v>0.26852057428407378</v>
      </c>
      <c r="G25" s="94" t="str">
        <f t="shared" si="1"/>
        <v/>
      </c>
      <c r="I25" s="39"/>
      <c r="L25" s="58"/>
      <c r="M25" s="48"/>
      <c r="N25" s="48"/>
    </row>
    <row r="26" spans="1:14" x14ac:dyDescent="0.25">
      <c r="A26" s="22" t="s">
        <v>747</v>
      </c>
      <c r="B26" s="103" t="s">
        <v>748</v>
      </c>
      <c r="C26" s="116">
        <v>2180.4764019999998</v>
      </c>
      <c r="D26" s="119" t="s">
        <v>748</v>
      </c>
      <c r="E26" s="58"/>
      <c r="F26" s="94">
        <f t="shared" si="0"/>
        <v>0.12195165936412017</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271</v>
      </c>
      <c r="C37" s="89">
        <f>SUM(C22:C36)</f>
        <v>17879.84200764</v>
      </c>
      <c r="D37" s="47">
        <f>SUM(D22:D36)</f>
        <v>0</v>
      </c>
      <c r="E37" s="58"/>
      <c r="F37" s="95">
        <f>SUM(F22:F36)</f>
        <v>1</v>
      </c>
      <c r="G37" s="95">
        <f>SUM(G22:G36)</f>
        <v>0</v>
      </c>
      <c r="I37" s="49"/>
      <c r="J37" s="39"/>
      <c r="K37" s="39"/>
      <c r="L37" s="58"/>
      <c r="M37" s="50"/>
      <c r="N37" s="50"/>
    </row>
    <row r="38" spans="1:14" x14ac:dyDescent="0.25">
      <c r="A38" s="41"/>
      <c r="B38" s="42" t="s">
        <v>760</v>
      </c>
      <c r="C38" s="41" t="s">
        <v>229</v>
      </c>
      <c r="D38" s="41"/>
      <c r="E38" s="43"/>
      <c r="F38" s="41" t="s">
        <v>734</v>
      </c>
      <c r="G38" s="41"/>
      <c r="I38" s="65"/>
      <c r="J38" s="36"/>
      <c r="K38" s="36"/>
      <c r="L38" s="28"/>
      <c r="M38" s="36"/>
      <c r="N38" s="36"/>
    </row>
    <row r="39" spans="1:14" x14ac:dyDescent="0.25">
      <c r="A39" s="22" t="s">
        <v>761</v>
      </c>
      <c r="B39" s="39" t="s">
        <v>762</v>
      </c>
      <c r="C39" s="116">
        <v>17879.84200764</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269</v>
      </c>
      <c r="C41" s="116"/>
      <c r="E41" s="58"/>
      <c r="F41" s="94">
        <f>IF($C$42=0,"",IF(C41="[for completion]","",C41/$C$42))</f>
        <v>0</v>
      </c>
      <c r="G41" s="47"/>
      <c r="I41" s="39"/>
      <c r="L41" s="58"/>
      <c r="M41" s="48"/>
      <c r="N41" s="47"/>
    </row>
    <row r="42" spans="1:14" x14ac:dyDescent="0.25">
      <c r="A42" s="22" t="s">
        <v>766</v>
      </c>
      <c r="B42" s="49" t="s">
        <v>271</v>
      </c>
      <c r="C42" s="89">
        <f>SUM(C39:C41)</f>
        <v>17879.84200764</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269</v>
      </c>
      <c r="C81" s="85">
        <f>SUM(C82:C92)</f>
        <v>0</v>
      </c>
      <c r="G81" s="22"/>
      <c r="I81" s="28"/>
      <c r="N81" s="22"/>
    </row>
    <row r="82" spans="1:14" x14ac:dyDescent="0.25">
      <c r="A82" s="22" t="s">
        <v>837</v>
      </c>
      <c r="B82" s="39" t="s">
        <v>472</v>
      </c>
      <c r="C82" s="117"/>
      <c r="G82" s="22"/>
      <c r="I82" s="39"/>
      <c r="N82" s="22"/>
    </row>
    <row r="83" spans="1:14" x14ac:dyDescent="0.25">
      <c r="A83" s="22" t="s">
        <v>838</v>
      </c>
      <c r="B83" s="22" t="s">
        <v>839</v>
      </c>
      <c r="C83" s="117"/>
      <c r="G83" s="22"/>
      <c r="I83" s="39"/>
      <c r="N83" s="22"/>
    </row>
    <row r="84" spans="1:14" x14ac:dyDescent="0.25">
      <c r="A84" s="22" t="s">
        <v>840</v>
      </c>
      <c r="B84" s="39" t="s">
        <v>474</v>
      </c>
      <c r="C84" s="117"/>
      <c r="G84" s="22"/>
      <c r="I84" s="39"/>
      <c r="N84" s="22"/>
    </row>
    <row r="85" spans="1:14" x14ac:dyDescent="0.25">
      <c r="A85" s="22" t="s">
        <v>841</v>
      </c>
      <c r="B85" s="39" t="s">
        <v>476</v>
      </c>
      <c r="C85" s="117"/>
      <c r="G85" s="22"/>
      <c r="I85" s="39"/>
      <c r="N85" s="22"/>
    </row>
    <row r="86" spans="1:14" x14ac:dyDescent="0.25">
      <c r="A86" s="22" t="s">
        <v>842</v>
      </c>
      <c r="B86" s="39" t="s">
        <v>478</v>
      </c>
      <c r="C86" s="117"/>
      <c r="G86" s="22"/>
      <c r="I86" s="39"/>
      <c r="N86" s="22"/>
    </row>
    <row r="87" spans="1:14" x14ac:dyDescent="0.25">
      <c r="A87" s="22" t="s">
        <v>843</v>
      </c>
      <c r="B87" s="39" t="s">
        <v>480</v>
      </c>
      <c r="C87" s="117"/>
      <c r="G87" s="22"/>
      <c r="I87" s="39"/>
      <c r="N87" s="22"/>
    </row>
    <row r="88" spans="1:14" x14ac:dyDescent="0.25">
      <c r="A88" s="22" t="s">
        <v>844</v>
      </c>
      <c r="B88" s="39" t="s">
        <v>482</v>
      </c>
      <c r="C88" s="117"/>
      <c r="G88" s="22"/>
      <c r="I88" s="39"/>
      <c r="N88" s="22"/>
    </row>
    <row r="89" spans="1:14" x14ac:dyDescent="0.25">
      <c r="A89" s="22" t="s">
        <v>845</v>
      </c>
      <c r="B89" s="39" t="s">
        <v>484</v>
      </c>
      <c r="C89" s="117"/>
      <c r="G89" s="22"/>
      <c r="I89" s="39"/>
      <c r="N89" s="22"/>
    </row>
    <row r="90" spans="1:14" x14ac:dyDescent="0.25">
      <c r="A90" s="22" t="s">
        <v>846</v>
      </c>
      <c r="B90" s="39" t="s">
        <v>486</v>
      </c>
      <c r="C90" s="117"/>
      <c r="G90" s="22"/>
      <c r="I90" s="39"/>
      <c r="N90" s="22"/>
    </row>
    <row r="91" spans="1:14" x14ac:dyDescent="0.25">
      <c r="A91" s="22" t="s">
        <v>847</v>
      </c>
      <c r="B91" s="39" t="s">
        <v>488</v>
      </c>
      <c r="C91" s="117"/>
      <c r="G91" s="22"/>
      <c r="I91" s="39"/>
      <c r="N91" s="22"/>
    </row>
    <row r="92" spans="1:14" x14ac:dyDescent="0.25">
      <c r="A92" s="22" t="s">
        <v>848</v>
      </c>
      <c r="B92" s="39" t="s">
        <v>269</v>
      </c>
      <c r="C92" s="117"/>
      <c r="G92" s="22"/>
      <c r="I92" s="39"/>
      <c r="N92" s="22"/>
    </row>
    <row r="93" spans="1:14" outlineLevel="1" x14ac:dyDescent="0.25">
      <c r="A93" s="22" t="s">
        <v>849</v>
      </c>
      <c r="B93" s="51" t="s">
        <v>273</v>
      </c>
      <c r="C93" s="85"/>
      <c r="G93" s="22"/>
      <c r="I93" s="39"/>
      <c r="N93" s="22"/>
    </row>
    <row r="94" spans="1:14" outlineLevel="1" x14ac:dyDescent="0.25">
      <c r="A94" s="22" t="s">
        <v>850</v>
      </c>
      <c r="B94" s="51" t="s">
        <v>273</v>
      </c>
      <c r="C94" s="85"/>
      <c r="G94" s="22"/>
      <c r="I94" s="39"/>
      <c r="N94" s="22"/>
    </row>
    <row r="95" spans="1:14" outlineLevel="1" x14ac:dyDescent="0.25">
      <c r="A95" s="22" t="s">
        <v>851</v>
      </c>
      <c r="B95" s="51" t="s">
        <v>273</v>
      </c>
      <c r="C95" s="85"/>
      <c r="G95" s="22"/>
      <c r="I95" s="39"/>
      <c r="N95" s="22"/>
    </row>
    <row r="96" spans="1:14" outlineLevel="1" x14ac:dyDescent="0.25">
      <c r="A96" s="22" t="s">
        <v>852</v>
      </c>
      <c r="B96" s="51" t="s">
        <v>273</v>
      </c>
      <c r="C96" s="85"/>
      <c r="G96" s="22"/>
      <c r="I96" s="39"/>
      <c r="N96" s="22"/>
    </row>
    <row r="97" spans="1:14" outlineLevel="1" x14ac:dyDescent="0.25">
      <c r="A97" s="22" t="s">
        <v>853</v>
      </c>
      <c r="B97" s="51" t="s">
        <v>273</v>
      </c>
      <c r="C97" s="85"/>
      <c r="G97" s="22"/>
      <c r="I97" s="39"/>
      <c r="N97" s="22"/>
    </row>
    <row r="98" spans="1:14" outlineLevel="1" x14ac:dyDescent="0.25">
      <c r="A98" s="22" t="s">
        <v>854</v>
      </c>
      <c r="B98" s="51" t="s">
        <v>273</v>
      </c>
      <c r="C98" s="85"/>
      <c r="G98" s="22"/>
      <c r="I98" s="39"/>
      <c r="N98" s="22"/>
    </row>
    <row r="99" spans="1:14" outlineLevel="1" x14ac:dyDescent="0.25">
      <c r="A99" s="22" t="s">
        <v>855</v>
      </c>
      <c r="B99" s="51" t="s">
        <v>273</v>
      </c>
      <c r="C99" s="85"/>
      <c r="G99" s="22"/>
      <c r="I99" s="39"/>
      <c r="N99" s="22"/>
    </row>
    <row r="100" spans="1:14" outlineLevel="1" x14ac:dyDescent="0.25">
      <c r="A100" s="22" t="s">
        <v>856</v>
      </c>
      <c r="B100" s="51" t="s">
        <v>273</v>
      </c>
      <c r="C100" s="85"/>
      <c r="G100" s="22"/>
      <c r="I100" s="39"/>
      <c r="N100" s="22"/>
    </row>
    <row r="101" spans="1:14" outlineLevel="1" x14ac:dyDescent="0.25">
      <c r="A101" s="22" t="s">
        <v>857</v>
      </c>
      <c r="B101" s="51" t="s">
        <v>273</v>
      </c>
      <c r="C101" s="85"/>
      <c r="G101" s="22"/>
      <c r="I101" s="39"/>
      <c r="N101" s="22"/>
    </row>
    <row r="102" spans="1:14" outlineLevel="1" x14ac:dyDescent="0.25">
      <c r="A102" s="22" t="s">
        <v>858</v>
      </c>
      <c r="B102" s="51" t="s">
        <v>273</v>
      </c>
      <c r="C102" s="85"/>
      <c r="G102" s="22"/>
      <c r="I102" s="39"/>
      <c r="N102" s="22"/>
    </row>
    <row r="103" spans="1:14" ht="15" customHeight="1" x14ac:dyDescent="0.25">
      <c r="A103" s="41"/>
      <c r="B103" s="93" t="s">
        <v>859</v>
      </c>
      <c r="C103" s="86" t="s">
        <v>734</v>
      </c>
      <c r="D103" s="41"/>
      <c r="E103" s="43"/>
      <c r="F103" s="41"/>
      <c r="G103" s="44"/>
      <c r="I103" s="65"/>
      <c r="J103" s="36"/>
      <c r="K103" s="36"/>
      <c r="L103" s="28"/>
      <c r="M103" s="36"/>
      <c r="N103" s="54"/>
    </row>
    <row r="104" spans="1:14" x14ac:dyDescent="0.25">
      <c r="A104" s="22" t="s">
        <v>860</v>
      </c>
      <c r="B104" s="103" t="s">
        <v>861</v>
      </c>
      <c r="C104" s="117">
        <v>0.17541851022340149</v>
      </c>
      <c r="G104" s="22"/>
      <c r="I104" s="39"/>
      <c r="N104" s="22"/>
    </row>
    <row r="105" spans="1:14" x14ac:dyDescent="0.25">
      <c r="A105" s="22" t="s">
        <v>862</v>
      </c>
      <c r="B105" s="103" t="s">
        <v>863</v>
      </c>
      <c r="C105" s="117">
        <v>0.1273173202720301</v>
      </c>
      <c r="G105" s="22"/>
      <c r="I105" s="39"/>
      <c r="N105" s="22"/>
    </row>
    <row r="106" spans="1:14" x14ac:dyDescent="0.25">
      <c r="A106" s="22" t="s">
        <v>864</v>
      </c>
      <c r="B106" s="103" t="s">
        <v>865</v>
      </c>
      <c r="C106" s="117">
        <v>0.10016216662287961</v>
      </c>
      <c r="G106" s="22"/>
      <c r="I106" s="39"/>
      <c r="N106" s="22"/>
    </row>
    <row r="107" spans="1:14" x14ac:dyDescent="0.25">
      <c r="A107" s="22" t="s">
        <v>866</v>
      </c>
      <c r="B107" s="103" t="s">
        <v>867</v>
      </c>
      <c r="C107" s="117">
        <v>9.1634199357014154E-2</v>
      </c>
      <c r="G107" s="22"/>
      <c r="I107" s="39"/>
      <c r="N107" s="22"/>
    </row>
    <row r="108" spans="1:14" x14ac:dyDescent="0.25">
      <c r="A108" s="22" t="s">
        <v>868</v>
      </c>
      <c r="B108" s="103" t="s">
        <v>869</v>
      </c>
      <c r="C108" s="117">
        <v>7.4869149930295795E-2</v>
      </c>
      <c r="G108" s="22"/>
      <c r="I108" s="39"/>
      <c r="N108" s="22"/>
    </row>
    <row r="109" spans="1:14" x14ac:dyDescent="0.25">
      <c r="A109" s="22" t="s">
        <v>870</v>
      </c>
      <c r="B109" s="103" t="s">
        <v>871</v>
      </c>
      <c r="C109" s="117">
        <v>6.3955048792454852E-2</v>
      </c>
      <c r="G109" s="22"/>
      <c r="I109" s="39"/>
      <c r="N109" s="22"/>
    </row>
    <row r="110" spans="1:14" x14ac:dyDescent="0.25">
      <c r="A110" s="22" t="s">
        <v>872</v>
      </c>
      <c r="B110" s="103" t="s">
        <v>873</v>
      </c>
      <c r="C110" s="117">
        <v>5.7499717702242679E-2</v>
      </c>
      <c r="G110" s="22"/>
      <c r="I110" s="39"/>
      <c r="N110" s="22"/>
    </row>
    <row r="111" spans="1:14" x14ac:dyDescent="0.25">
      <c r="A111" s="22" t="s">
        <v>874</v>
      </c>
      <c r="B111" s="103" t="s">
        <v>875</v>
      </c>
      <c r="C111" s="117">
        <v>4.8902031999297782E-2</v>
      </c>
      <c r="G111" s="22"/>
      <c r="I111" s="39"/>
      <c r="N111" s="22"/>
    </row>
    <row r="112" spans="1:14" x14ac:dyDescent="0.25">
      <c r="A112" s="22" t="s">
        <v>876</v>
      </c>
      <c r="B112" s="103" t="s">
        <v>877</v>
      </c>
      <c r="C112" s="117">
        <v>4.7799466552042917E-2</v>
      </c>
      <c r="G112" s="22"/>
      <c r="I112" s="39"/>
      <c r="N112" s="22"/>
    </row>
    <row r="113" spans="1:14" x14ac:dyDescent="0.25">
      <c r="A113" s="22" t="s">
        <v>878</v>
      </c>
      <c r="B113" s="103" t="s">
        <v>879</v>
      </c>
      <c r="C113" s="117">
        <v>4.5405025203975831E-2</v>
      </c>
      <c r="G113" s="22"/>
      <c r="I113" s="39"/>
      <c r="N113" s="22"/>
    </row>
    <row r="114" spans="1:14" x14ac:dyDescent="0.25">
      <c r="A114" s="22" t="s">
        <v>880</v>
      </c>
      <c r="B114" s="103" t="s">
        <v>881</v>
      </c>
      <c r="C114" s="117">
        <v>4.3084991494378458E-2</v>
      </c>
      <c r="G114" s="22"/>
      <c r="I114" s="39"/>
      <c r="N114" s="22"/>
    </row>
    <row r="115" spans="1:14" x14ac:dyDescent="0.25">
      <c r="A115" s="22" t="s">
        <v>882</v>
      </c>
      <c r="B115" s="103" t="s">
        <v>883</v>
      </c>
      <c r="C115" s="117">
        <v>4.1011936812230712E-2</v>
      </c>
      <c r="G115" s="22"/>
      <c r="I115" s="39"/>
      <c r="N115" s="22"/>
    </row>
    <row r="116" spans="1:14" x14ac:dyDescent="0.25">
      <c r="A116" s="22" t="s">
        <v>884</v>
      </c>
      <c r="B116" s="103" t="s">
        <v>885</v>
      </c>
      <c r="C116" s="117">
        <v>3.8230278248986803E-2</v>
      </c>
      <c r="G116" s="22"/>
      <c r="I116" s="39"/>
      <c r="N116" s="22"/>
    </row>
    <row r="117" spans="1:14" x14ac:dyDescent="0.25">
      <c r="A117" s="22" t="s">
        <v>886</v>
      </c>
      <c r="B117" s="103" t="s">
        <v>887</v>
      </c>
      <c r="C117" s="117">
        <v>3.3964885525303197E-2</v>
      </c>
      <c r="G117" s="22"/>
      <c r="I117" s="39"/>
      <c r="N117" s="22"/>
    </row>
    <row r="118" spans="1:14" x14ac:dyDescent="0.25">
      <c r="A118" s="22" t="s">
        <v>888</v>
      </c>
      <c r="B118" s="103" t="s">
        <v>889</v>
      </c>
      <c r="C118" s="117">
        <v>6.7763487209914217E-3</v>
      </c>
      <c r="G118" s="22"/>
      <c r="I118" s="39"/>
      <c r="N118" s="22"/>
    </row>
    <row r="119" spans="1:14" x14ac:dyDescent="0.25">
      <c r="A119" s="22" t="s">
        <v>890</v>
      </c>
      <c r="B119" s="103" t="s">
        <v>891</v>
      </c>
      <c r="C119" s="117">
        <v>2.5706998965852081E-3</v>
      </c>
      <c r="G119" s="22"/>
      <c r="I119" s="39"/>
      <c r="N119" s="22"/>
    </row>
    <row r="120" spans="1:14" x14ac:dyDescent="0.25">
      <c r="A120" s="22" t="s">
        <v>892</v>
      </c>
      <c r="B120" s="103" t="s">
        <v>893</v>
      </c>
      <c r="C120" s="117">
        <v>1.3982226458890169E-3</v>
      </c>
      <c r="G120" s="22"/>
      <c r="I120" s="39"/>
      <c r="N120" s="22"/>
    </row>
    <row r="121" spans="1:14" x14ac:dyDescent="0.25">
      <c r="A121" s="22" t="s">
        <v>894</v>
      </c>
      <c r="B121" s="103"/>
      <c r="C121" s="117"/>
      <c r="G121" s="22"/>
      <c r="I121" s="39"/>
      <c r="N121" s="22"/>
    </row>
    <row r="122" spans="1:14" x14ac:dyDescent="0.25">
      <c r="A122" s="22" t="s">
        <v>895</v>
      </c>
      <c r="B122" s="103"/>
      <c r="C122" s="117"/>
      <c r="G122" s="22"/>
      <c r="I122" s="39"/>
      <c r="N122" s="22"/>
    </row>
    <row r="123" spans="1:14" x14ac:dyDescent="0.25">
      <c r="A123" s="22" t="s">
        <v>896</v>
      </c>
      <c r="B123" s="103"/>
      <c r="C123" s="117"/>
      <c r="G123" s="22"/>
      <c r="I123" s="39"/>
      <c r="N123" s="22"/>
    </row>
    <row r="124" spans="1:14" x14ac:dyDescent="0.25">
      <c r="A124" s="22" t="s">
        <v>897</v>
      </c>
      <c r="B124" s="103"/>
      <c r="C124" s="117"/>
      <c r="G124" s="22"/>
      <c r="I124" s="39"/>
      <c r="N124" s="22"/>
    </row>
    <row r="125" spans="1:14" x14ac:dyDescent="0.25">
      <c r="A125" s="22" t="s">
        <v>898</v>
      </c>
      <c r="B125" s="103"/>
      <c r="C125" s="117"/>
      <c r="G125" s="22"/>
      <c r="I125" s="39"/>
      <c r="N125" s="22"/>
    </row>
    <row r="126" spans="1:14" x14ac:dyDescent="0.25">
      <c r="A126" s="22" t="s">
        <v>899</v>
      </c>
      <c r="B126" s="103"/>
      <c r="C126" s="117"/>
      <c r="G126" s="22"/>
      <c r="I126" s="39"/>
      <c r="N126" s="22"/>
    </row>
    <row r="127" spans="1:14" x14ac:dyDescent="0.25">
      <c r="A127" s="22" t="s">
        <v>900</v>
      </c>
      <c r="B127" s="103"/>
      <c r="C127" s="117"/>
      <c r="G127" s="22"/>
      <c r="I127" s="39"/>
      <c r="N127" s="22"/>
    </row>
    <row r="128" spans="1:14" x14ac:dyDescent="0.25">
      <c r="A128" s="22" t="s">
        <v>901</v>
      </c>
      <c r="B128" s="103"/>
      <c r="C128" s="102"/>
      <c r="G128" s="22"/>
      <c r="I128" s="39"/>
      <c r="N128" s="22"/>
    </row>
    <row r="129" spans="1:14" x14ac:dyDescent="0.25">
      <c r="A129" s="41"/>
      <c r="B129" s="42" t="s">
        <v>902</v>
      </c>
      <c r="C129" s="41" t="s">
        <v>734</v>
      </c>
      <c r="D129" s="41"/>
      <c r="E129" s="41"/>
      <c r="F129" s="44"/>
      <c r="G129" s="44"/>
      <c r="I129" s="65"/>
      <c r="J129" s="36"/>
      <c r="K129" s="36"/>
      <c r="L129" s="36"/>
      <c r="M129" s="54"/>
      <c r="N129" s="54"/>
    </row>
    <row r="130" spans="1:14" x14ac:dyDescent="0.25">
      <c r="A130" s="22" t="s">
        <v>903</v>
      </c>
      <c r="B130" s="22" t="s">
        <v>904</v>
      </c>
      <c r="C130" s="117">
        <v>0.1082964499290662</v>
      </c>
    </row>
    <row r="131" spans="1:14" x14ac:dyDescent="0.25">
      <c r="A131" s="22" t="s">
        <v>905</v>
      </c>
      <c r="B131" s="22" t="s">
        <v>906</v>
      </c>
      <c r="C131" s="117">
        <v>0.89170355007093383</v>
      </c>
    </row>
    <row r="132" spans="1:14" x14ac:dyDescent="0.25">
      <c r="A132" s="22" t="s">
        <v>907</v>
      </c>
      <c r="B132" s="22" t="s">
        <v>269</v>
      </c>
      <c r="C132" s="117"/>
    </row>
    <row r="133" spans="1:14" outlineLevel="1" x14ac:dyDescent="0.25">
      <c r="A133" s="22" t="s">
        <v>908</v>
      </c>
      <c r="C133" s="85"/>
    </row>
    <row r="134" spans="1:14" outlineLevel="1" x14ac:dyDescent="0.25">
      <c r="A134" s="22" t="s">
        <v>909</v>
      </c>
      <c r="C134" s="85"/>
    </row>
    <row r="135" spans="1:14" outlineLevel="1" x14ac:dyDescent="0.25">
      <c r="A135" s="22" t="s">
        <v>910</v>
      </c>
      <c r="C135" s="85"/>
    </row>
    <row r="136" spans="1:14" outlineLevel="1" x14ac:dyDescent="0.25">
      <c r="A136" s="22" t="s">
        <v>911</v>
      </c>
      <c r="C136" s="85"/>
    </row>
    <row r="137" spans="1:14" x14ac:dyDescent="0.25">
      <c r="A137" s="41"/>
      <c r="B137" s="42" t="s">
        <v>912</v>
      </c>
      <c r="C137" s="41" t="s">
        <v>734</v>
      </c>
      <c r="D137" s="41"/>
      <c r="E137" s="41"/>
      <c r="F137" s="44"/>
      <c r="G137" s="44"/>
      <c r="I137" s="65"/>
      <c r="J137" s="36"/>
      <c r="K137" s="36"/>
      <c r="L137" s="36"/>
      <c r="M137" s="54"/>
      <c r="N137" s="54"/>
    </row>
    <row r="138" spans="1:14" x14ac:dyDescent="0.25">
      <c r="A138" s="22" t="s">
        <v>913</v>
      </c>
      <c r="B138" s="22" t="s">
        <v>914</v>
      </c>
      <c r="C138" s="117">
        <v>0.13313556225289039</v>
      </c>
      <c r="D138" s="67"/>
      <c r="E138" s="67"/>
      <c r="F138" s="58"/>
      <c r="G138" s="47"/>
      <c r="K138" s="67"/>
      <c r="L138" s="67"/>
      <c r="M138" s="58"/>
      <c r="N138" s="47"/>
    </row>
    <row r="139" spans="1:14" x14ac:dyDescent="0.25">
      <c r="A139" s="22" t="s">
        <v>915</v>
      </c>
      <c r="B139" s="22" t="s">
        <v>916</v>
      </c>
      <c r="C139" s="117">
        <v>0.86686443774710964</v>
      </c>
      <c r="D139" s="67"/>
      <c r="E139" s="67"/>
      <c r="F139" s="58"/>
      <c r="G139" s="47"/>
      <c r="K139" s="67"/>
      <c r="L139" s="67"/>
      <c r="M139" s="58"/>
      <c r="N139" s="47"/>
    </row>
    <row r="140" spans="1:14" x14ac:dyDescent="0.25">
      <c r="A140" s="22" t="s">
        <v>917</v>
      </c>
      <c r="B140" s="22" t="s">
        <v>269</v>
      </c>
      <c r="C140" s="117"/>
      <c r="D140" s="67"/>
      <c r="E140" s="67"/>
      <c r="F140" s="58"/>
      <c r="G140" s="47"/>
      <c r="K140" s="67"/>
      <c r="L140" s="67"/>
      <c r="M140" s="58"/>
      <c r="N140" s="47"/>
    </row>
    <row r="141" spans="1:14" outlineLevel="1" x14ac:dyDescent="0.25">
      <c r="A141" s="22" t="s">
        <v>918</v>
      </c>
      <c r="C141" s="85"/>
      <c r="D141" s="67"/>
      <c r="E141" s="67"/>
      <c r="F141" s="58"/>
      <c r="G141" s="47"/>
      <c r="K141" s="67"/>
      <c r="L141" s="67"/>
      <c r="M141" s="58"/>
      <c r="N141" s="47"/>
    </row>
    <row r="142" spans="1:14" outlineLevel="1" x14ac:dyDescent="0.25">
      <c r="A142" s="22" t="s">
        <v>919</v>
      </c>
      <c r="C142" s="85"/>
      <c r="D142" s="67"/>
      <c r="E142" s="67"/>
      <c r="F142" s="58"/>
      <c r="G142" s="47"/>
      <c r="K142" s="67"/>
      <c r="L142" s="67"/>
      <c r="M142" s="58"/>
      <c r="N142" s="47"/>
    </row>
    <row r="143" spans="1:14" outlineLevel="1" x14ac:dyDescent="0.25">
      <c r="A143" s="22" t="s">
        <v>920</v>
      </c>
      <c r="C143" s="85"/>
      <c r="D143" s="67"/>
      <c r="E143" s="67"/>
      <c r="F143" s="58"/>
      <c r="G143" s="47"/>
      <c r="K143" s="67"/>
      <c r="L143" s="67"/>
      <c r="M143" s="58"/>
      <c r="N143" s="47"/>
    </row>
    <row r="144" spans="1:14" outlineLevel="1" x14ac:dyDescent="0.25">
      <c r="A144" s="22" t="s">
        <v>921</v>
      </c>
      <c r="C144" s="85"/>
      <c r="D144" s="67"/>
      <c r="E144" s="67"/>
      <c r="F144" s="58"/>
      <c r="G144" s="47"/>
      <c r="K144" s="67"/>
      <c r="L144" s="67"/>
      <c r="M144" s="58"/>
      <c r="N144" s="47"/>
    </row>
    <row r="145" spans="1:14" outlineLevel="1" x14ac:dyDescent="0.25">
      <c r="A145" s="22" t="s">
        <v>922</v>
      </c>
      <c r="C145" s="85"/>
      <c r="D145" s="67"/>
      <c r="E145" s="67"/>
      <c r="F145" s="58"/>
      <c r="G145" s="47"/>
      <c r="K145" s="67"/>
      <c r="L145" s="67"/>
      <c r="M145" s="58"/>
      <c r="N145" s="47"/>
    </row>
    <row r="146" spans="1:14" outlineLevel="1" x14ac:dyDescent="0.25">
      <c r="A146" s="22" t="s">
        <v>923</v>
      </c>
      <c r="C146" s="85"/>
      <c r="D146" s="67"/>
      <c r="E146" s="67"/>
      <c r="F146" s="58"/>
      <c r="G146" s="47"/>
      <c r="K146" s="67"/>
      <c r="L146" s="67"/>
      <c r="M146" s="58"/>
      <c r="N146" s="47"/>
    </row>
    <row r="147" spans="1:14" x14ac:dyDescent="0.25">
      <c r="A147" s="41"/>
      <c r="B147" s="42" t="s">
        <v>924</v>
      </c>
      <c r="C147" s="41" t="s">
        <v>229</v>
      </c>
      <c r="D147" s="41"/>
      <c r="E147" s="41"/>
      <c r="F147" s="41" t="s">
        <v>734</v>
      </c>
      <c r="G147" s="44"/>
      <c r="I147" s="65"/>
      <c r="J147" s="36"/>
      <c r="K147" s="36"/>
      <c r="L147" s="36"/>
      <c r="M147" s="36"/>
      <c r="N147" s="54"/>
    </row>
    <row r="148" spans="1:14" x14ac:dyDescent="0.25">
      <c r="A148" s="22" t="s">
        <v>925</v>
      </c>
      <c r="B148" s="39" t="s">
        <v>926</v>
      </c>
      <c r="C148" s="116"/>
      <c r="D148" s="67"/>
      <c r="E148" s="67"/>
      <c r="F148" s="94">
        <f>IF($C$152=0,"",IF(C148="[for completion]","",C148/$C$152))</f>
        <v>0</v>
      </c>
      <c r="G148" s="47"/>
      <c r="I148" s="39"/>
      <c r="K148" s="67"/>
      <c r="L148" s="67"/>
      <c r="M148" s="48"/>
      <c r="N148" s="47"/>
    </row>
    <row r="149" spans="1:14" x14ac:dyDescent="0.25">
      <c r="A149" s="22" t="s">
        <v>927</v>
      </c>
      <c r="B149" s="39" t="s">
        <v>928</v>
      </c>
      <c r="C149" s="116">
        <v>557.26978099999997</v>
      </c>
      <c r="D149" s="67"/>
      <c r="E149" s="67"/>
      <c r="F149" s="94">
        <f>IF($C$152=0,"",IF(C149="[for completion]","",C149/$C$152))</f>
        <v>3.1167489106552527E-2</v>
      </c>
      <c r="G149" s="47"/>
      <c r="I149" s="39"/>
      <c r="K149" s="67"/>
      <c r="L149" s="67"/>
      <c r="M149" s="48"/>
      <c r="N149" s="47"/>
    </row>
    <row r="150" spans="1:14" x14ac:dyDescent="0.25">
      <c r="A150" s="22" t="s">
        <v>929</v>
      </c>
      <c r="B150" s="39" t="s">
        <v>930</v>
      </c>
      <c r="C150" s="116">
        <v>17322.572226640001</v>
      </c>
      <c r="D150" s="67"/>
      <c r="E150" s="67"/>
      <c r="F150" s="94">
        <f>IF($C$152=0,"",IF(C150="[for completion]","",C150/$C$152))</f>
        <v>0.96883251089344757</v>
      </c>
      <c r="G150" s="47"/>
      <c r="I150" s="39"/>
      <c r="K150" s="67"/>
      <c r="L150" s="67"/>
      <c r="M150" s="48"/>
      <c r="N150" s="47"/>
    </row>
    <row r="151" spans="1:14" ht="15" customHeight="1" x14ac:dyDescent="0.25">
      <c r="A151" s="22" t="s">
        <v>931</v>
      </c>
      <c r="B151" s="39" t="s">
        <v>932</v>
      </c>
      <c r="C151" s="116"/>
      <c r="D151" s="67"/>
      <c r="E151" s="67"/>
      <c r="F151" s="94">
        <f>IF($C$152=0,"",IF(C151="[for completion]","",C151/$C$152))</f>
        <v>0</v>
      </c>
      <c r="G151" s="47"/>
      <c r="I151" s="39"/>
      <c r="K151" s="67"/>
      <c r="L151" s="67"/>
      <c r="M151" s="48"/>
      <c r="N151" s="47"/>
    </row>
    <row r="152" spans="1:14" ht="15" customHeight="1" x14ac:dyDescent="0.25">
      <c r="A152" s="22" t="s">
        <v>933</v>
      </c>
      <c r="B152" s="49" t="s">
        <v>271</v>
      </c>
      <c r="C152" s="89">
        <f>SUM(C148:C151)</f>
        <v>17879.84200764</v>
      </c>
      <c r="D152" s="67"/>
      <c r="E152" s="67"/>
      <c r="F152" s="85">
        <f>SUM(F148:F151)</f>
        <v>1</v>
      </c>
      <c r="G152" s="47"/>
      <c r="I152" s="39"/>
      <c r="K152" s="67"/>
      <c r="L152" s="67"/>
      <c r="M152" s="48"/>
      <c r="N152" s="47"/>
    </row>
    <row r="153" spans="1:14" ht="15" customHeight="1" outlineLevel="1" x14ac:dyDescent="0.25">
      <c r="A153" s="22" t="s">
        <v>934</v>
      </c>
      <c r="B153" s="51" t="s">
        <v>935</v>
      </c>
      <c r="D153" s="67"/>
      <c r="E153" s="67"/>
      <c r="F153" s="94">
        <f t="shared" ref="F153:F159" si="2">IF($C$152=0,"",IF(C153="[for completion]","",C153/$C$152))</f>
        <v>0</v>
      </c>
      <c r="G153" s="47"/>
      <c r="I153" s="39"/>
      <c r="K153" s="67"/>
      <c r="L153" s="67"/>
      <c r="M153" s="48"/>
      <c r="N153" s="47"/>
    </row>
    <row r="154" spans="1:14" ht="15" customHeight="1" outlineLevel="1" x14ac:dyDescent="0.25">
      <c r="A154" s="22" t="s">
        <v>936</v>
      </c>
      <c r="B154" s="51" t="s">
        <v>937</v>
      </c>
      <c r="D154" s="67"/>
      <c r="E154" s="67"/>
      <c r="F154" s="94">
        <f t="shared" si="2"/>
        <v>0</v>
      </c>
      <c r="G154" s="47"/>
      <c r="I154" s="39"/>
      <c r="K154" s="67"/>
      <c r="L154" s="67"/>
      <c r="M154" s="48"/>
      <c r="N154" s="47"/>
    </row>
    <row r="155" spans="1:14" ht="15" customHeight="1" outlineLevel="1" x14ac:dyDescent="0.25">
      <c r="A155" s="22" t="s">
        <v>938</v>
      </c>
      <c r="B155" s="51" t="s">
        <v>939</v>
      </c>
      <c r="D155" s="67"/>
      <c r="E155" s="67"/>
      <c r="F155" s="94">
        <f t="shared" si="2"/>
        <v>0</v>
      </c>
      <c r="G155" s="47"/>
      <c r="I155" s="39"/>
      <c r="K155" s="67"/>
      <c r="L155" s="67"/>
      <c r="M155" s="48"/>
      <c r="N155" s="47"/>
    </row>
    <row r="156" spans="1:14" ht="15" customHeight="1" outlineLevel="1" x14ac:dyDescent="0.25">
      <c r="A156" s="22" t="s">
        <v>940</v>
      </c>
      <c r="B156" s="51" t="s">
        <v>941</v>
      </c>
      <c r="D156" s="67"/>
      <c r="E156" s="67"/>
      <c r="F156" s="94">
        <f t="shared" si="2"/>
        <v>0</v>
      </c>
      <c r="G156" s="47"/>
      <c r="I156" s="39"/>
      <c r="K156" s="67"/>
      <c r="L156" s="67"/>
      <c r="M156" s="48"/>
      <c r="N156" s="47"/>
    </row>
    <row r="157" spans="1:14" ht="15" customHeight="1" outlineLevel="1" x14ac:dyDescent="0.25">
      <c r="A157" s="22" t="s">
        <v>942</v>
      </c>
      <c r="B157" s="51" t="s">
        <v>943</v>
      </c>
      <c r="D157" s="67"/>
      <c r="E157" s="67"/>
      <c r="F157" s="94">
        <f t="shared" si="2"/>
        <v>0</v>
      </c>
      <c r="G157" s="47"/>
      <c r="I157" s="39"/>
      <c r="K157" s="67"/>
      <c r="L157" s="67"/>
      <c r="M157" s="48"/>
      <c r="N157" s="47"/>
    </row>
    <row r="158" spans="1:14" ht="15" customHeight="1" outlineLevel="1" x14ac:dyDescent="0.25">
      <c r="A158" s="22" t="s">
        <v>944</v>
      </c>
      <c r="B158" s="51" t="s">
        <v>945</v>
      </c>
      <c r="D158" s="67"/>
      <c r="E158" s="67"/>
      <c r="F158" s="94">
        <f t="shared" si="2"/>
        <v>0</v>
      </c>
      <c r="G158" s="47"/>
      <c r="I158" s="39"/>
      <c r="K158" s="67"/>
      <c r="L158" s="67"/>
      <c r="M158" s="48"/>
      <c r="N158" s="47"/>
    </row>
    <row r="159" spans="1:14" ht="15" customHeight="1" outlineLevel="1" x14ac:dyDescent="0.25">
      <c r="A159" s="22" t="s">
        <v>946</v>
      </c>
      <c r="B159" s="51" t="s">
        <v>947</v>
      </c>
      <c r="D159" s="67"/>
      <c r="E159" s="67"/>
      <c r="F159" s="94">
        <f t="shared" si="2"/>
        <v>0</v>
      </c>
      <c r="G159" s="47"/>
      <c r="I159" s="39"/>
      <c r="K159" s="67"/>
      <c r="L159" s="67"/>
      <c r="M159" s="48"/>
      <c r="N159" s="47"/>
    </row>
    <row r="160" spans="1:14" ht="15" customHeight="1" outlineLevel="1" x14ac:dyDescent="0.25">
      <c r="A160" s="22" t="s">
        <v>948</v>
      </c>
      <c r="B160" s="51"/>
      <c r="D160" s="67"/>
      <c r="E160" s="67"/>
      <c r="F160" s="48"/>
      <c r="G160" s="47"/>
      <c r="I160" s="39"/>
      <c r="K160" s="67"/>
      <c r="L160" s="67"/>
      <c r="M160" s="48"/>
      <c r="N160" s="47"/>
    </row>
    <row r="161" spans="1:14" ht="15" customHeight="1" outlineLevel="1" x14ac:dyDescent="0.25">
      <c r="A161" s="22" t="s">
        <v>949</v>
      </c>
      <c r="B161" s="51"/>
      <c r="D161" s="67"/>
      <c r="E161" s="67"/>
      <c r="F161" s="48"/>
      <c r="G161" s="47"/>
      <c r="I161" s="39"/>
      <c r="K161" s="67"/>
      <c r="L161" s="67"/>
      <c r="M161" s="48"/>
      <c r="N161" s="47"/>
    </row>
    <row r="162" spans="1:14" ht="15" customHeight="1" outlineLevel="1" x14ac:dyDescent="0.25">
      <c r="A162" s="22" t="s">
        <v>950</v>
      </c>
      <c r="B162" s="51"/>
      <c r="D162" s="67"/>
      <c r="E162" s="67"/>
      <c r="F162" s="48"/>
      <c r="G162" s="47"/>
      <c r="I162" s="39"/>
      <c r="K162" s="67"/>
      <c r="L162" s="67"/>
      <c r="M162" s="48"/>
      <c r="N162" s="47"/>
    </row>
    <row r="163" spans="1:14" ht="15" customHeight="1" outlineLevel="1" x14ac:dyDescent="0.25">
      <c r="A163" s="22" t="s">
        <v>951</v>
      </c>
      <c r="B163" s="51"/>
      <c r="D163" s="67"/>
      <c r="E163" s="67"/>
      <c r="F163" s="48"/>
      <c r="G163" s="47"/>
      <c r="I163" s="39"/>
      <c r="K163" s="67"/>
      <c r="L163" s="67"/>
      <c r="M163" s="48"/>
      <c r="N163" s="47"/>
    </row>
    <row r="164" spans="1:14" ht="15" customHeight="1" outlineLevel="1" x14ac:dyDescent="0.25">
      <c r="A164" s="22" t="s">
        <v>952</v>
      </c>
      <c r="B164" s="39"/>
      <c r="D164" s="67"/>
      <c r="E164" s="67"/>
      <c r="F164" s="48"/>
      <c r="G164" s="47"/>
      <c r="I164" s="39"/>
      <c r="K164" s="67"/>
      <c r="L164" s="67"/>
      <c r="M164" s="48"/>
      <c r="N164" s="47"/>
    </row>
    <row r="165" spans="1:14" outlineLevel="1" x14ac:dyDescent="0.25">
      <c r="A165" s="22" t="s">
        <v>953</v>
      </c>
      <c r="B165" s="52"/>
      <c r="C165" s="52"/>
      <c r="D165" s="52"/>
      <c r="E165" s="52"/>
      <c r="F165" s="48"/>
      <c r="G165" s="47"/>
      <c r="I165" s="49"/>
      <c r="J165" s="39"/>
      <c r="K165" s="67"/>
      <c r="L165" s="67"/>
      <c r="M165" s="58"/>
      <c r="N165" s="47"/>
    </row>
    <row r="166" spans="1:14" ht="15" customHeight="1" x14ac:dyDescent="0.25">
      <c r="A166" s="41"/>
      <c r="B166" s="92" t="s">
        <v>954</v>
      </c>
      <c r="C166" s="41" t="s">
        <v>734</v>
      </c>
      <c r="D166" s="41"/>
      <c r="E166" s="41"/>
      <c r="F166" s="44"/>
      <c r="G166" s="44"/>
      <c r="I166" s="65"/>
      <c r="J166" s="36"/>
      <c r="K166" s="36"/>
      <c r="L166" s="36"/>
      <c r="M166" s="54"/>
      <c r="N166" s="54"/>
    </row>
    <row r="167" spans="1:14" x14ac:dyDescent="0.25">
      <c r="A167" s="22" t="s">
        <v>955</v>
      </c>
      <c r="B167" s="22" t="s">
        <v>956</v>
      </c>
      <c r="C167" s="117">
        <v>2.4652063469669261E-9</v>
      </c>
      <c r="E167" s="20"/>
      <c r="F167" s="20"/>
      <c r="L167" s="20"/>
      <c r="M167" s="20"/>
    </row>
    <row r="168" spans="1:14" outlineLevel="1" x14ac:dyDescent="0.25">
      <c r="A168" s="22" t="s">
        <v>957</v>
      </c>
      <c r="B168" s="58" t="s">
        <v>958</v>
      </c>
      <c r="C168" s="85">
        <v>0</v>
      </c>
      <c r="E168" s="20"/>
      <c r="F168" s="20"/>
      <c r="L168" s="20"/>
      <c r="M168" s="20"/>
    </row>
    <row r="169" spans="1:14" outlineLevel="1" x14ac:dyDescent="0.25">
      <c r="A169" s="22" t="s">
        <v>959</v>
      </c>
      <c r="E169" s="20"/>
      <c r="F169" s="20"/>
      <c r="L169" s="20"/>
      <c r="M169" s="20"/>
    </row>
    <row r="170" spans="1:14" outlineLevel="1" x14ac:dyDescent="0.25">
      <c r="A170" s="22" t="s">
        <v>960</v>
      </c>
      <c r="E170" s="20"/>
      <c r="F170" s="20"/>
      <c r="L170" s="20"/>
      <c r="M170" s="20"/>
    </row>
    <row r="171" spans="1:14" outlineLevel="1" x14ac:dyDescent="0.25">
      <c r="A171" s="22" t="s">
        <v>961</v>
      </c>
      <c r="E171" s="20"/>
      <c r="F171" s="20"/>
      <c r="L171" s="20"/>
      <c r="M171" s="20"/>
    </row>
    <row r="172" spans="1:14" x14ac:dyDescent="0.25">
      <c r="A172" s="41"/>
      <c r="B172" s="42" t="s">
        <v>962</v>
      </c>
      <c r="C172" s="41" t="s">
        <v>734</v>
      </c>
      <c r="D172" s="41"/>
      <c r="E172" s="41"/>
      <c r="F172" s="44"/>
      <c r="G172" s="44"/>
      <c r="I172" s="65"/>
      <c r="J172" s="36"/>
      <c r="K172" s="36"/>
      <c r="L172" s="36"/>
      <c r="M172" s="54"/>
      <c r="N172" s="54"/>
    </row>
    <row r="173" spans="1:14" ht="15" customHeight="1" x14ac:dyDescent="0.25">
      <c r="A173" s="22" t="s">
        <v>963</v>
      </c>
      <c r="B173" s="22" t="s">
        <v>964</v>
      </c>
      <c r="C173" s="117">
        <v>0.29731306111365702</v>
      </c>
    </row>
    <row r="174" spans="1:14" outlineLevel="1" x14ac:dyDescent="0.25">
      <c r="A174" s="22" t="s">
        <v>965</v>
      </c>
    </row>
    <row r="175" spans="1:14" outlineLevel="1" x14ac:dyDescent="0.25">
      <c r="A175" s="22" t="s">
        <v>966</v>
      </c>
    </row>
    <row r="176" spans="1:14" outlineLevel="1" x14ac:dyDescent="0.25">
      <c r="A176" s="22" t="s">
        <v>967</v>
      </c>
    </row>
    <row r="177" spans="1:1" outlineLevel="1" x14ac:dyDescent="0.25">
      <c r="A177" s="22" t="s">
        <v>968</v>
      </c>
    </row>
    <row r="178" spans="1:1" outlineLevel="1" x14ac:dyDescent="0.25">
      <c r="A178" s="22" t="s">
        <v>969</v>
      </c>
    </row>
    <row r="179" spans="1:1" outlineLevel="1" x14ac:dyDescent="0.25">
      <c r="A179" s="22" t="s">
        <v>970</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6" zoomScale="80" zoomScaleNormal="80" workbookViewId="0">
      <selection activeCell="C57" sqref="C57"/>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971</v>
      </c>
      <c r="B1" s="19"/>
      <c r="C1" s="113" t="s">
        <v>177</v>
      </c>
    </row>
    <row r="2" spans="1:3" x14ac:dyDescent="0.25">
      <c r="B2" s="20"/>
      <c r="C2" s="20"/>
    </row>
    <row r="3" spans="1:3" x14ac:dyDescent="0.25">
      <c r="A3" s="68" t="s">
        <v>972</v>
      </c>
      <c r="B3" s="69"/>
      <c r="C3" s="20"/>
    </row>
    <row r="4" spans="1:3" x14ac:dyDescent="0.25">
      <c r="C4" s="20"/>
    </row>
    <row r="5" spans="1:3" ht="37.5" customHeight="1" x14ac:dyDescent="0.25">
      <c r="A5" s="33" t="s">
        <v>188</v>
      </c>
      <c r="B5" s="33" t="s">
        <v>973</v>
      </c>
      <c r="C5" s="70" t="s">
        <v>974</v>
      </c>
    </row>
    <row r="6" spans="1:3" ht="30" customHeight="1" x14ac:dyDescent="0.25">
      <c r="A6" s="1" t="s">
        <v>975</v>
      </c>
      <c r="B6" s="36" t="s">
        <v>976</v>
      </c>
      <c r="C6" s="120" t="s">
        <v>977</v>
      </c>
    </row>
    <row r="7" spans="1:3" ht="30" customHeight="1" x14ac:dyDescent="0.25">
      <c r="A7" s="1" t="s">
        <v>978</v>
      </c>
      <c r="B7" s="36" t="s">
        <v>979</v>
      </c>
      <c r="C7" s="120" t="s">
        <v>980</v>
      </c>
    </row>
    <row r="8" spans="1:3" ht="30" customHeight="1" x14ac:dyDescent="0.25">
      <c r="A8" s="1" t="s">
        <v>981</v>
      </c>
      <c r="B8" s="36" t="s">
        <v>982</v>
      </c>
      <c r="C8" s="120"/>
    </row>
    <row r="9" spans="1:3" ht="30" x14ac:dyDescent="0.25">
      <c r="A9" s="1" t="s">
        <v>983</v>
      </c>
      <c r="B9" s="36" t="s">
        <v>984</v>
      </c>
      <c r="C9" s="102" t="s">
        <v>985</v>
      </c>
    </row>
    <row r="10" spans="1:3" ht="44.25" customHeight="1" x14ac:dyDescent="0.25">
      <c r="A10" s="1" t="s">
        <v>986</v>
      </c>
      <c r="B10" s="36" t="s">
        <v>987</v>
      </c>
      <c r="C10" s="102" t="s">
        <v>988</v>
      </c>
    </row>
    <row r="11" spans="1:3" ht="54.75" customHeight="1" x14ac:dyDescent="0.25">
      <c r="A11" s="1" t="s">
        <v>989</v>
      </c>
      <c r="B11" s="36" t="s">
        <v>990</v>
      </c>
      <c r="C11" s="102" t="s">
        <v>991</v>
      </c>
    </row>
    <row r="12" spans="1:3" ht="45" x14ac:dyDescent="0.25">
      <c r="A12" s="1" t="s">
        <v>992</v>
      </c>
      <c r="B12" s="36" t="s">
        <v>993</v>
      </c>
      <c r="C12" s="102" t="s">
        <v>994</v>
      </c>
    </row>
    <row r="13" spans="1:3" ht="75" x14ac:dyDescent="0.25">
      <c r="A13" s="1" t="s">
        <v>995</v>
      </c>
      <c r="B13" s="36" t="s">
        <v>996</v>
      </c>
      <c r="C13" s="102" t="s">
        <v>997</v>
      </c>
    </row>
    <row r="14" spans="1:3" ht="60" x14ac:dyDescent="0.25">
      <c r="A14" s="1" t="s">
        <v>998</v>
      </c>
      <c r="B14" s="36" t="s">
        <v>999</v>
      </c>
      <c r="C14" s="102" t="s">
        <v>1000</v>
      </c>
    </row>
    <row r="15" spans="1:3" ht="30" customHeight="1" x14ac:dyDescent="0.25">
      <c r="A15" s="1" t="s">
        <v>1001</v>
      </c>
      <c r="B15" s="36" t="s">
        <v>1002</v>
      </c>
      <c r="C15" s="102" t="s">
        <v>1003</v>
      </c>
    </row>
    <row r="16" spans="1:3" x14ac:dyDescent="0.25">
      <c r="A16" s="1" t="s">
        <v>1004</v>
      </c>
      <c r="B16" s="36" t="s">
        <v>1005</v>
      </c>
      <c r="C16" s="102"/>
    </row>
    <row r="17" spans="1:3" ht="30" customHeight="1" x14ac:dyDescent="0.25">
      <c r="A17" s="1" t="s">
        <v>1006</v>
      </c>
      <c r="B17" s="40" t="s">
        <v>1007</v>
      </c>
      <c r="C17" s="102" t="s">
        <v>1008</v>
      </c>
    </row>
    <row r="18" spans="1:3" x14ac:dyDescent="0.25">
      <c r="A18" s="1" t="s">
        <v>1009</v>
      </c>
      <c r="B18" s="40" t="s">
        <v>1010</v>
      </c>
      <c r="C18" s="102" t="s">
        <v>1011</v>
      </c>
    </row>
    <row r="19" spans="1:3" x14ac:dyDescent="0.25">
      <c r="A19" s="1" t="s">
        <v>1012</v>
      </c>
      <c r="B19" s="40" t="s">
        <v>1013</v>
      </c>
      <c r="C19" s="102"/>
    </row>
    <row r="20" spans="1:3" x14ac:dyDescent="0.25">
      <c r="A20" s="1" t="s">
        <v>1014</v>
      </c>
      <c r="B20" s="36" t="s">
        <v>1015</v>
      </c>
      <c r="C20" s="102"/>
    </row>
    <row r="21" spans="1:3" x14ac:dyDescent="0.25">
      <c r="A21" s="1" t="s">
        <v>1016</v>
      </c>
      <c r="B21" s="37" t="s">
        <v>1017</v>
      </c>
      <c r="C21" s="109"/>
    </row>
    <row r="22" spans="1:3" x14ac:dyDescent="0.25">
      <c r="A22" s="1" t="s">
        <v>1018</v>
      </c>
      <c r="B22" s="109"/>
      <c r="C22" s="109"/>
    </row>
    <row r="23" spans="1:3" outlineLevel="1" x14ac:dyDescent="0.25">
      <c r="A23" s="1" t="s">
        <v>1019</v>
      </c>
      <c r="B23" s="102"/>
      <c r="C23" s="102"/>
    </row>
    <row r="24" spans="1:3" outlineLevel="1" x14ac:dyDescent="0.25">
      <c r="A24" s="1" t="s">
        <v>1020</v>
      </c>
      <c r="B24" s="65"/>
      <c r="C24" s="102"/>
    </row>
    <row r="25" spans="1:3" outlineLevel="1" x14ac:dyDescent="0.25">
      <c r="A25" s="1" t="s">
        <v>1021</v>
      </c>
      <c r="B25" s="65"/>
      <c r="C25" s="102"/>
    </row>
    <row r="26" spans="1:3" outlineLevel="1" x14ac:dyDescent="0.25">
      <c r="A26" s="1" t="s">
        <v>1022</v>
      </c>
      <c r="B26" s="65"/>
      <c r="C26" s="102"/>
    </row>
    <row r="27" spans="1:3" outlineLevel="1" x14ac:dyDescent="0.25">
      <c r="A27" s="1" t="s">
        <v>1023</v>
      </c>
      <c r="B27" s="65"/>
      <c r="C27" s="102"/>
    </row>
    <row r="28" spans="1:3" ht="18.75" customHeight="1" outlineLevel="1" x14ac:dyDescent="0.25">
      <c r="A28" s="33"/>
      <c r="B28" s="33" t="s">
        <v>1024</v>
      </c>
      <c r="C28" s="70" t="s">
        <v>974</v>
      </c>
    </row>
    <row r="29" spans="1:3" outlineLevel="1" x14ac:dyDescent="0.25">
      <c r="A29" s="1" t="s">
        <v>1025</v>
      </c>
      <c r="B29" s="36" t="s">
        <v>1026</v>
      </c>
      <c r="C29" s="102"/>
    </row>
    <row r="30" spans="1:3" outlineLevel="1" x14ac:dyDescent="0.25">
      <c r="A30" s="1" t="s">
        <v>1027</v>
      </c>
      <c r="B30" s="36" t="s">
        <v>1028</v>
      </c>
      <c r="C30" s="102"/>
    </row>
    <row r="31" spans="1:3" outlineLevel="1" x14ac:dyDescent="0.25">
      <c r="A31" s="1" t="s">
        <v>1029</v>
      </c>
      <c r="B31" s="36" t="s">
        <v>1030</v>
      </c>
      <c r="C31" s="102"/>
    </row>
    <row r="32" spans="1:3" ht="30" customHeight="1" outlineLevel="1" x14ac:dyDescent="0.25">
      <c r="A32" s="1" t="s">
        <v>1031</v>
      </c>
      <c r="B32" s="111" t="s">
        <v>1032</v>
      </c>
      <c r="C32" s="102" t="s">
        <v>249</v>
      </c>
    </row>
    <row r="33" spans="1:3" outlineLevel="1" x14ac:dyDescent="0.25">
      <c r="A33" s="1" t="s">
        <v>1033</v>
      </c>
      <c r="B33" s="110"/>
      <c r="C33" s="102"/>
    </row>
    <row r="34" spans="1:3" outlineLevel="1" x14ac:dyDescent="0.25">
      <c r="A34" s="1" t="s">
        <v>1034</v>
      </c>
      <c r="B34" s="110"/>
      <c r="C34" s="102"/>
    </row>
    <row r="35" spans="1:3" outlineLevel="1" x14ac:dyDescent="0.25">
      <c r="A35" s="1" t="s">
        <v>1035</v>
      </c>
      <c r="B35" s="110"/>
      <c r="C35" s="102"/>
    </row>
    <row r="36" spans="1:3" outlineLevel="1" x14ac:dyDescent="0.25">
      <c r="A36" s="1" t="s">
        <v>1036</v>
      </c>
      <c r="B36" s="110"/>
      <c r="C36" s="102"/>
    </row>
    <row r="37" spans="1:3" outlineLevel="1" x14ac:dyDescent="0.25">
      <c r="A37" s="1" t="s">
        <v>1037</v>
      </c>
      <c r="B37" s="110"/>
      <c r="C37" s="102"/>
    </row>
    <row r="38" spans="1:3" outlineLevel="1" x14ac:dyDescent="0.25">
      <c r="A38" s="1" t="s">
        <v>1038</v>
      </c>
      <c r="B38" s="110"/>
      <c r="C38" s="102"/>
    </row>
    <row r="39" spans="1:3" outlineLevel="1" x14ac:dyDescent="0.25">
      <c r="A39" s="1" t="s">
        <v>1039</v>
      </c>
      <c r="B39" s="110"/>
      <c r="C39" s="102"/>
    </row>
    <row r="40" spans="1:3" outlineLevel="1" x14ac:dyDescent="0.25">
      <c r="A40" s="1" t="s">
        <v>1040</v>
      </c>
      <c r="C40" s="102"/>
    </row>
    <row r="41" spans="1:3" outlineLevel="1" x14ac:dyDescent="0.25">
      <c r="A41" s="1" t="s">
        <v>1041</v>
      </c>
      <c r="B41" s="110"/>
      <c r="C41" s="102"/>
    </row>
    <row r="42" spans="1:3" outlineLevel="1" x14ac:dyDescent="0.25">
      <c r="A42" s="1" t="s">
        <v>1042</v>
      </c>
      <c r="B42" s="110"/>
      <c r="C42" s="102"/>
    </row>
    <row r="43" spans="1:3" outlineLevel="1" x14ac:dyDescent="0.25">
      <c r="A43" s="1" t="s">
        <v>1043</v>
      </c>
      <c r="B43" s="110"/>
      <c r="C43" s="102"/>
    </row>
    <row r="44" spans="1:3" ht="18.75" customHeight="1" x14ac:dyDescent="0.25">
      <c r="A44" s="33"/>
      <c r="B44" s="33" t="s">
        <v>1044</v>
      </c>
      <c r="C44" s="70" t="s">
        <v>1045</v>
      </c>
    </row>
    <row r="45" spans="1:3" x14ac:dyDescent="0.25">
      <c r="A45" s="1" t="s">
        <v>1046</v>
      </c>
      <c r="B45" s="40" t="s">
        <v>1047</v>
      </c>
      <c r="C45" s="102" t="s">
        <v>236</v>
      </c>
    </row>
    <row r="46" spans="1:3" x14ac:dyDescent="0.25">
      <c r="A46" s="1" t="s">
        <v>1048</v>
      </c>
      <c r="B46" s="40" t="s">
        <v>1049</v>
      </c>
      <c r="C46" s="102" t="s">
        <v>518</v>
      </c>
    </row>
    <row r="47" spans="1:3" x14ac:dyDescent="0.25">
      <c r="A47" s="1" t="s">
        <v>1050</v>
      </c>
      <c r="B47" s="40" t="s">
        <v>1051</v>
      </c>
      <c r="C47" s="102" t="s">
        <v>1052</v>
      </c>
    </row>
    <row r="48" spans="1:3" outlineLevel="1" x14ac:dyDescent="0.25">
      <c r="A48" s="1" t="s">
        <v>1053</v>
      </c>
      <c r="B48" s="111" t="s">
        <v>1054</v>
      </c>
      <c r="C48" s="102" t="s">
        <v>1055</v>
      </c>
    </row>
    <row r="49" spans="1:3" outlineLevel="1" x14ac:dyDescent="0.25">
      <c r="A49" s="1" t="s">
        <v>1056</v>
      </c>
      <c r="B49" s="103"/>
      <c r="C49" s="102"/>
    </row>
    <row r="50" spans="1:3" outlineLevel="1" x14ac:dyDescent="0.25">
      <c r="A50" s="1" t="s">
        <v>1057</v>
      </c>
      <c r="B50" s="111"/>
      <c r="C50" s="102"/>
    </row>
    <row r="51" spans="1:3" ht="18.75" customHeight="1" x14ac:dyDescent="0.25">
      <c r="A51" s="33"/>
      <c r="B51" s="33" t="s">
        <v>1058</v>
      </c>
      <c r="C51" s="70" t="s">
        <v>974</v>
      </c>
    </row>
    <row r="52" spans="1:3" x14ac:dyDescent="0.25">
      <c r="A52" s="1" t="s">
        <v>1059</v>
      </c>
      <c r="B52" s="36" t="s">
        <v>1060</v>
      </c>
      <c r="C52" s="22" t="s">
        <v>249</v>
      </c>
    </row>
    <row r="53" spans="1:3" x14ac:dyDescent="0.25">
      <c r="A53" s="1" t="s">
        <v>1061</v>
      </c>
      <c r="B53" s="103"/>
      <c r="C53" s="109"/>
    </row>
    <row r="54" spans="1:3" x14ac:dyDescent="0.25">
      <c r="A54" s="1" t="s">
        <v>1062</v>
      </c>
      <c r="B54" s="103"/>
      <c r="C54" s="109"/>
    </row>
    <row r="55" spans="1:3" x14ac:dyDescent="0.25">
      <c r="A55" s="1" t="s">
        <v>1063</v>
      </c>
      <c r="B55" s="103"/>
      <c r="C55" s="109"/>
    </row>
    <row r="56" spans="1:3" x14ac:dyDescent="0.25">
      <c r="A56" s="1" t="s">
        <v>1064</v>
      </c>
      <c r="B56" s="103"/>
      <c r="C56" s="109"/>
    </row>
    <row r="57" spans="1:3" x14ac:dyDescent="0.25">
      <c r="A57" s="1" t="s">
        <v>1065</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2024-10-23T11:07:22Z</dcterms:modified>
</cp:coreProperties>
</file>